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davidbarczak/Documents/Research/2022/FY23 UD Fringe Rate Agreement -- Katie Brown 7-5-2022/Updates for FY23/"/>
    </mc:Choice>
  </mc:AlternateContent>
  <xr:revisionPtr revIDLastSave="0" documentId="8_{CCDEA81D-D985-0F46-8BF0-F2DEFA53DB54}" xr6:coauthVersionLast="47" xr6:coauthVersionMax="47" xr10:uidLastSave="{00000000-0000-0000-0000-000000000000}"/>
  <bookViews>
    <workbookView xWindow="4080" yWindow="500" windowWidth="32760" windowHeight="28300" tabRatio="647"/>
  </bookViews>
  <sheets>
    <sheet name="5YR Budget" sheetId="1" r:id="rId1"/>
    <sheet name="Person Month Calculator" sheetId="2" r:id="rId2"/>
  </sheets>
  <definedNames>
    <definedName name="_xlnm.Print_Area" localSheetId="0">'5YR Budget'!$B$1:$AG$48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2" i="1" l="1"/>
  <c r="AA42" i="1"/>
  <c r="U42" i="1"/>
  <c r="O42" i="1"/>
  <c r="R40" i="1"/>
  <c r="S40" i="1"/>
  <c r="S42" i="1"/>
  <c r="I42" i="1"/>
  <c r="L40" i="1"/>
  <c r="M40" i="1"/>
  <c r="M42" i="1"/>
  <c r="AD40" i="1"/>
  <c r="AE40" i="1"/>
  <c r="AE42" i="1"/>
  <c r="AD42" i="1"/>
  <c r="X40" i="1"/>
  <c r="Y40" i="1"/>
  <c r="Y42" i="1"/>
  <c r="B10" i="2"/>
  <c r="AG33" i="1"/>
  <c r="AG34" i="1"/>
  <c r="F19" i="1"/>
  <c r="AE61" i="1"/>
  <c r="AE60" i="1"/>
  <c r="AE62" i="1"/>
  <c r="AE64" i="1"/>
  <c r="AE15" i="1"/>
  <c r="AD20" i="1"/>
  <c r="AE59" i="1"/>
  <c r="Y61" i="1"/>
  <c r="Y60" i="1"/>
  <c r="Y59" i="1"/>
  <c r="Y62" i="1"/>
  <c r="Y64" i="1"/>
  <c r="Y15" i="1"/>
  <c r="X20" i="1"/>
  <c r="S61" i="1"/>
  <c r="S60" i="1"/>
  <c r="S59" i="1"/>
  <c r="S62" i="1"/>
  <c r="S64" i="1"/>
  <c r="S15" i="1"/>
  <c r="R20" i="1"/>
  <c r="M61" i="1"/>
  <c r="M60" i="1"/>
  <c r="M62" i="1"/>
  <c r="M64" i="1"/>
  <c r="M15" i="1"/>
  <c r="L20" i="1"/>
  <c r="M59" i="1"/>
  <c r="G61" i="1"/>
  <c r="AG61" i="1"/>
  <c r="G60" i="1"/>
  <c r="AG60" i="1"/>
  <c r="G59" i="1"/>
  <c r="G62" i="1"/>
  <c r="G19" i="1"/>
  <c r="M17" i="1"/>
  <c r="S17" i="1"/>
  <c r="M14" i="1"/>
  <c r="S14" i="1"/>
  <c r="M16" i="1"/>
  <c r="S16" i="1"/>
  <c r="R21" i="1"/>
  <c r="AG31" i="1"/>
  <c r="AG30" i="1"/>
  <c r="AG29" i="1"/>
  <c r="AG28" i="1"/>
  <c r="AG27" i="1"/>
  <c r="AG26" i="1"/>
  <c r="AG25" i="1"/>
  <c r="AG32" i="1"/>
  <c r="P21" i="1"/>
  <c r="S21" i="1"/>
  <c r="P22" i="1"/>
  <c r="S22" i="1"/>
  <c r="P20" i="1"/>
  <c r="S20" i="1"/>
  <c r="M11" i="1"/>
  <c r="S11" i="1"/>
  <c r="M12" i="1"/>
  <c r="S12" i="1"/>
  <c r="Y12" i="1"/>
  <c r="AE12" i="1"/>
  <c r="M10" i="1"/>
  <c r="AB21" i="1"/>
  <c r="AB22" i="1"/>
  <c r="AE22" i="1"/>
  <c r="AG22" i="1"/>
  <c r="AB20" i="1"/>
  <c r="AE20" i="1"/>
  <c r="AB19" i="1"/>
  <c r="AE19" i="1"/>
  <c r="V21" i="1"/>
  <c r="V22" i="1"/>
  <c r="V20" i="1"/>
  <c r="Y20" i="1"/>
  <c r="V19" i="1"/>
  <c r="Y19" i="1"/>
  <c r="P19" i="1"/>
  <c r="S19" i="1"/>
  <c r="J21" i="1"/>
  <c r="M21" i="1"/>
  <c r="J22" i="1"/>
  <c r="M22" i="1"/>
  <c r="J20" i="1"/>
  <c r="M20" i="1"/>
  <c r="J19" i="1"/>
  <c r="M19" i="1"/>
  <c r="F21" i="1"/>
  <c r="G21" i="1"/>
  <c r="AG21" i="1"/>
  <c r="F22" i="1"/>
  <c r="G22" i="1"/>
  <c r="L21" i="1"/>
  <c r="L22" i="1"/>
  <c r="Y11" i="1"/>
  <c r="AE11" i="1"/>
  <c r="AG59" i="1"/>
  <c r="Y16" i="1"/>
  <c r="AG12" i="1"/>
  <c r="AG62" i="1"/>
  <c r="G64" i="1"/>
  <c r="AG16" i="1"/>
  <c r="AG14" i="1"/>
  <c r="AG11" i="1"/>
  <c r="R22" i="1"/>
  <c r="Y17" i="1"/>
  <c r="X21" i="1"/>
  <c r="Y21" i="1"/>
  <c r="Y14" i="1"/>
  <c r="AE14" i="1"/>
  <c r="AE16" i="1"/>
  <c r="AD21" i="1"/>
  <c r="AE21" i="1"/>
  <c r="L19" i="1"/>
  <c r="S10" i="1"/>
  <c r="Y10" i="1"/>
  <c r="R19" i="1"/>
  <c r="AG64" i="1"/>
  <c r="G15" i="1"/>
  <c r="AE17" i="1"/>
  <c r="X22" i="1"/>
  <c r="Y22" i="1"/>
  <c r="AD22" i="1"/>
  <c r="AG17" i="1"/>
  <c r="AG15" i="1"/>
  <c r="F20" i="1"/>
  <c r="G20" i="1"/>
  <c r="AG20" i="1"/>
  <c r="X19" i="1"/>
  <c r="AE10" i="1"/>
  <c r="AD19" i="1"/>
  <c r="AG10" i="1"/>
  <c r="M23" i="1"/>
  <c r="M36" i="1"/>
  <c r="M37" i="1"/>
  <c r="X42" i="1"/>
  <c r="Y23" i="1"/>
  <c r="Y36" i="1"/>
  <c r="Y37" i="1"/>
  <c r="AE23" i="1"/>
  <c r="AE36" i="1"/>
  <c r="S23" i="1"/>
  <c r="S36" i="1"/>
  <c r="S37" i="1"/>
  <c r="S44" i="1"/>
  <c r="Y44" i="1"/>
  <c r="M44" i="1"/>
  <c r="AG19" i="1"/>
  <c r="AE37" i="1"/>
  <c r="AE44" i="1"/>
  <c r="R42" i="1"/>
  <c r="L42" i="1"/>
  <c r="G23" i="1"/>
  <c r="AG23" i="1"/>
  <c r="G36" i="1"/>
  <c r="AE53" i="1"/>
  <c r="AD53" i="1"/>
  <c r="Y53" i="1"/>
  <c r="X53" i="1"/>
  <c r="M53" i="1"/>
  <c r="L53" i="1"/>
  <c r="R53" i="1"/>
  <c r="S53" i="1"/>
  <c r="AG36" i="1"/>
  <c r="G37" i="1"/>
  <c r="F41" i="1"/>
  <c r="G41" i="1"/>
  <c r="AG37" i="1"/>
  <c r="F40" i="1"/>
  <c r="F42" i="1"/>
  <c r="G40" i="1"/>
  <c r="AG40" i="1"/>
  <c r="G42" i="1"/>
  <c r="AG42" i="1"/>
  <c r="G44" i="1"/>
  <c r="G53" i="1"/>
  <c r="AG44" i="1"/>
  <c r="F53" i="1"/>
</calcChain>
</file>

<file path=xl/comments1.xml><?xml version="1.0" encoding="utf-8"?>
<comments xmlns="http://schemas.openxmlformats.org/spreadsheetml/2006/main">
  <authors>
    <author>Paller, Laura V.</author>
    <author>dawnj2</author>
    <author>Karen Kral</author>
    <author>cswhite</author>
  </authors>
  <commentList>
    <comment ref="J9" authorId="0" shapeId="0">
      <text>
        <r>
          <rPr>
            <b/>
            <sz val="8"/>
            <color indexed="81"/>
            <rFont val="Tahoma"/>
            <family val="2"/>
          </rPr>
          <t>Type appropriate rate.</t>
        </r>
      </text>
    </comment>
    <comment ref="P9" authorId="0" shapeId="0">
      <text>
        <r>
          <rPr>
            <b/>
            <sz val="8"/>
            <color indexed="81"/>
            <rFont val="Tahoma"/>
            <family val="2"/>
          </rPr>
          <t>Type appropriate rate.</t>
        </r>
      </text>
    </comment>
    <comment ref="V9" authorId="1" shapeId="0">
      <text>
        <r>
          <rPr>
            <b/>
            <sz val="8"/>
            <color indexed="81"/>
            <rFont val="Tahoma"/>
            <family val="2"/>
          </rPr>
          <t>Type appropriate rate.</t>
        </r>
      </text>
    </comment>
    <comment ref="AB9" authorId="1" shapeId="0">
      <text>
        <r>
          <rPr>
            <b/>
            <sz val="8"/>
            <color indexed="81"/>
            <rFont val="Tahoma"/>
            <family val="2"/>
          </rPr>
          <t>Type appropriate rate.</t>
        </r>
      </text>
    </comment>
    <comment ref="B13" authorId="2" shapeId="0">
      <text>
        <r>
          <rPr>
            <sz val="8"/>
            <color indexed="81"/>
            <rFont val="Tahoma"/>
            <family val="2"/>
          </rPr>
          <t xml:space="preserve">insert rows for additional faculty &amp; professionals </t>
        </r>
        <r>
          <rPr>
            <b/>
            <i/>
            <sz val="8"/>
            <color indexed="81"/>
            <rFont val="Tahoma"/>
            <family val="2"/>
          </rPr>
          <t>above</t>
        </r>
        <r>
          <rPr>
            <sz val="8"/>
            <color indexed="81"/>
            <rFont val="Tahoma"/>
            <family val="2"/>
          </rPr>
          <t xml:space="preserve"> this row</t>
        </r>
      </text>
    </comment>
    <comment ref="B35" authorId="2" shapeId="0">
      <text>
        <r>
          <rPr>
            <sz val="8"/>
            <color indexed="81"/>
            <rFont val="Tahoma"/>
            <family val="2"/>
          </rPr>
          <t xml:space="preserve">insert rows for direct costs to be excluded from indirect </t>
        </r>
        <r>
          <rPr>
            <b/>
            <i/>
            <sz val="8"/>
            <color indexed="81"/>
            <rFont val="Tahoma"/>
            <family val="2"/>
          </rPr>
          <t>above</t>
        </r>
        <r>
          <rPr>
            <sz val="8"/>
            <color indexed="81"/>
            <rFont val="Tahoma"/>
            <family val="2"/>
          </rPr>
          <t xml:space="preserve"> this row</t>
        </r>
      </text>
    </comment>
    <comment ref="C39" authorId="3" shapeId="0">
      <text>
        <r>
          <rPr>
            <sz val="9"/>
            <color indexed="81"/>
            <rFont val="Tahoma"/>
            <family val="2"/>
          </rPr>
          <t>Enter number of months in each fiscal year for this budget period (in whole numbers).</t>
        </r>
      </text>
    </comment>
    <comment ref="I39" authorId="3" shapeId="0">
      <text>
        <r>
          <rPr>
            <sz val="9"/>
            <color indexed="81"/>
            <rFont val="Tahoma"/>
            <family val="2"/>
          </rPr>
          <t>Enter number of months in each fiscal year for this budget period (in whole numbers).</t>
        </r>
      </text>
    </comment>
    <comment ref="O39" authorId="3" shapeId="0">
      <text>
        <r>
          <rPr>
            <sz val="9"/>
            <color indexed="81"/>
            <rFont val="Tahoma"/>
            <family val="2"/>
          </rPr>
          <t xml:space="preserve">Enter number of months in each fiscal year for this budget period (in whole numbers). </t>
        </r>
      </text>
    </comment>
    <comment ref="U39" authorId="3" shapeId="0">
      <text>
        <r>
          <rPr>
            <sz val="9"/>
            <color indexed="81"/>
            <rFont val="Tahoma"/>
            <family val="2"/>
          </rPr>
          <t>Enter number of months in each fiscal year for this budget period (in whole numbers).</t>
        </r>
      </text>
    </comment>
    <comment ref="AA39" authorId="3" shapeId="0">
      <text>
        <r>
          <rPr>
            <sz val="9"/>
            <color indexed="81"/>
            <rFont val="Tahoma"/>
            <family val="2"/>
          </rPr>
          <t xml:space="preserve">Enter number of months in each fiscal year for this budget period (in whole numbers). </t>
        </r>
      </text>
    </comment>
  </commentList>
</comments>
</file>

<file path=xl/sharedStrings.xml><?xml version="1.0" encoding="utf-8"?>
<sst xmlns="http://schemas.openxmlformats.org/spreadsheetml/2006/main" count="143" uniqueCount="81">
  <si>
    <t>YEAR 1</t>
  </si>
  <si>
    <t>YEAR 2</t>
  </si>
  <si>
    <t>YEAR 3</t>
  </si>
  <si>
    <t>YEAR 4</t>
  </si>
  <si>
    <t>YEAR 5</t>
  </si>
  <si>
    <t>SUMMARY</t>
  </si>
  <si>
    <t>PERSONNEL</t>
  </si>
  <si>
    <t xml:space="preserve">  Undergraduate lab assistant(s)</t>
  </si>
  <si>
    <t xml:space="preserve">  Staff</t>
  </si>
  <si>
    <t>FRINGE BENEFITS</t>
  </si>
  <si>
    <t xml:space="preserve">  Faculty &amp; Professional</t>
  </si>
  <si>
    <t>x</t>
  </si>
  <si>
    <t xml:space="preserve">  Undergrad</t>
  </si>
  <si>
    <t xml:space="preserve">  Salaried Staff</t>
  </si>
  <si>
    <t>TOTAL SALARIES &amp; WAGES</t>
  </si>
  <si>
    <t>EQUIPMENT</t>
  </si>
  <si>
    <t>TRAVEL</t>
  </si>
  <si>
    <t>SUPPLIES</t>
  </si>
  <si>
    <t>PUBLICATION</t>
  </si>
  <si>
    <t>TOTAL DIRECT COSTS</t>
  </si>
  <si>
    <t>INDIRECT COSTS</t>
  </si>
  <si>
    <t>TOTAL PROJECT COSTS</t>
  </si>
  <si>
    <t>Target (yr1)</t>
  </si>
  <si>
    <t>Target (yr2)</t>
  </si>
  <si>
    <t>Target (yr3)</t>
  </si>
  <si>
    <t>Target (yr4)</t>
  </si>
  <si>
    <t>Target (yr5)</t>
  </si>
  <si>
    <t>With ovhd</t>
  </si>
  <si>
    <t>No ovhd</t>
  </si>
  <si>
    <t>Total (all students)</t>
  </si>
  <si>
    <t xml:space="preserve">  Graduate Student </t>
  </si>
  <si>
    <t xml:space="preserve">  Postdoctoral Researcher</t>
  </si>
  <si>
    <t xml:space="preserve">  Postdoctoral Fellow </t>
  </si>
  <si>
    <t>CONSULTANT</t>
  </si>
  <si>
    <t>SUB &gt;25K</t>
  </si>
  <si>
    <t>SUB &lt;25K</t>
  </si>
  <si>
    <t xml:space="preserve">People Soft # </t>
  </si>
  <si>
    <t xml:space="preserve">TITLE:  </t>
  </si>
  <si>
    <t xml:space="preserve">PI:   </t>
  </si>
  <si>
    <t xml:space="preserve">Sponsor:  </t>
  </si>
  <si>
    <t>dates</t>
  </si>
  <si>
    <t xml:space="preserve"> </t>
  </si>
  <si>
    <t># months</t>
  </si>
  <si>
    <t>increase</t>
  </si>
  <si>
    <t xml:space="preserve">  PI salary (1 summer months)</t>
  </si>
  <si>
    <t xml:space="preserve">  Co-Pi (1 summer months)</t>
  </si>
  <si>
    <t>salary</t>
  </si>
  <si>
    <t>period (e.g., Nov-May)</t>
  </si>
  <si>
    <t>period (e.g., Jun-Aug)</t>
  </si>
  <si>
    <t>period (e.g., Sep-Oct)</t>
  </si>
  <si>
    <t>Total (for 1 student)</t>
  </si>
  <si>
    <t>RENT</t>
  </si>
  <si>
    <t>PARTICIPANT SUPPORT</t>
  </si>
  <si>
    <t>Target budget</t>
  </si>
  <si>
    <t>Grad students</t>
  </si>
  <si>
    <t>Check base amount for salary in calculations to be sure correct academic year salary aligns with months in that increment.</t>
  </si>
  <si>
    <t>#students=</t>
  </si>
  <si>
    <t>12 month</t>
  </si>
  <si>
    <t>Calendar Year</t>
  </si>
  <si>
    <t xml:space="preserve">  % effort</t>
  </si>
  <si>
    <t>Instructions:</t>
  </si>
  <si>
    <t xml:space="preserve">UD annualizes effort over 12 months </t>
  </si>
  <si>
    <t>1 Person Month = 8.33%</t>
  </si>
  <si>
    <t>To use the chart simply insert the percent effort that you want to convert to Person Months into cell A10</t>
  </si>
  <si>
    <t>F&amp;A</t>
  </si>
  <si>
    <t>Person Month</t>
  </si>
  <si>
    <t>months</t>
  </si>
  <si>
    <t>rate</t>
  </si>
  <si>
    <t>rates</t>
  </si>
  <si>
    <t xml:space="preserve">     Total Direct Costs Eligible for F&amp;A</t>
  </si>
  <si>
    <t>eligible costs</t>
  </si>
  <si>
    <t>Totals</t>
  </si>
  <si>
    <t>data entry box</t>
  </si>
  <si>
    <t>Key</t>
  </si>
  <si>
    <t>formula: do not update</t>
  </si>
  <si>
    <r>
      <t xml:space="preserve">  Graduate Student (</t>
    </r>
    <r>
      <rPr>
        <sz val="9"/>
        <color indexed="10"/>
        <rFont val="Arial"/>
        <family val="2"/>
      </rPr>
      <t>see below</t>
    </r>
    <r>
      <rPr>
        <sz val="9"/>
        <rFont val="Arial"/>
        <family val="2"/>
      </rPr>
      <t>)</t>
    </r>
  </si>
  <si>
    <r>
      <t>Fill in target in each budget year column (</t>
    </r>
    <r>
      <rPr>
        <b/>
        <sz val="9"/>
        <color indexed="11"/>
        <rFont val="Arial"/>
        <family val="2"/>
      </rPr>
      <t>green</t>
    </r>
    <r>
      <rPr>
        <sz val="9"/>
        <color indexed="62"/>
        <rFont val="Arial"/>
        <family val="2"/>
      </rPr>
      <t>)</t>
    </r>
  </si>
  <si>
    <r>
      <t>Fill in # months for each increment (</t>
    </r>
    <r>
      <rPr>
        <b/>
        <sz val="9"/>
        <color indexed="39"/>
        <rFont val="Arial"/>
        <family val="2"/>
      </rPr>
      <t>blue</t>
    </r>
    <r>
      <rPr>
        <sz val="9"/>
        <color indexed="62"/>
        <rFont val="Arial"/>
        <family val="2"/>
      </rPr>
      <t>) and # of students in each budget year (</t>
    </r>
    <r>
      <rPr>
        <b/>
        <sz val="9"/>
        <color indexed="10"/>
        <rFont val="Arial"/>
        <family val="2"/>
      </rPr>
      <t>red</t>
    </r>
    <r>
      <rPr>
        <sz val="9"/>
        <color indexed="62"/>
        <rFont val="Arial"/>
        <family val="2"/>
      </rPr>
      <t>)</t>
    </r>
  </si>
  <si>
    <t>OTHER</t>
  </si>
  <si>
    <t>Revised: 07/01/2019</t>
  </si>
  <si>
    <t>FY2022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</si>
</sst>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8" formatCode="&quot;$&quot;#,##0.00_);[Red]\(&quot;$&quot;#,##0.00\)"/>
  </numFmts>
  <fonts count="26" x14ac:knownFonts="1">
    <font>
      <sz val="10"/>
      <name val="Geneva"/>
      <charset val="1"/>
    </font>
    <font>
      <sz val="10"/>
      <name val="Geneva"/>
      <charset val="1"/>
    </font>
    <font>
      <sz val="8"/>
      <color indexed="81"/>
      <name val="Tahoma"/>
      <family val="2"/>
    </font>
    <font>
      <b/>
      <i/>
      <sz val="8"/>
      <color indexed="81"/>
      <name val="Tahoma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9"/>
      <color indexed="10"/>
      <name val="Arial"/>
      <family val="2"/>
    </font>
    <font>
      <sz val="9"/>
      <color indexed="62"/>
      <name val="Arial"/>
      <family val="2"/>
    </font>
    <font>
      <b/>
      <sz val="9"/>
      <color indexed="11"/>
      <name val="Arial"/>
      <family val="2"/>
    </font>
    <font>
      <b/>
      <sz val="9"/>
      <color indexed="39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FF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FF00"/>
      </bottom>
      <diagonal/>
    </border>
    <border>
      <left/>
      <right/>
      <top/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/>
      <top/>
      <bottom style="thick">
        <color rgb="FFFF0000"/>
      </bottom>
      <diagonal/>
    </border>
  </borders>
  <cellStyleXfs count="5">
    <xf numFmtId="0" fontId="0" fillId="0" borderId="0"/>
    <xf numFmtId="0" fontId="21" fillId="2" borderId="0" applyNumberFormat="0" applyBorder="0" applyAlignment="0" applyProtection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indent="8"/>
    </xf>
    <xf numFmtId="0" fontId="5" fillId="0" borderId="0" xfId="0" applyFont="1"/>
    <xf numFmtId="0" fontId="8" fillId="0" borderId="0" xfId="0" applyFont="1"/>
    <xf numFmtId="0" fontId="9" fillId="0" borderId="0" xfId="0" applyFont="1"/>
    <xf numFmtId="2" fontId="8" fillId="0" borderId="0" xfId="0" applyNumberFormat="1" applyFont="1"/>
    <xf numFmtId="0" fontId="10" fillId="0" borderId="0" xfId="0" applyFont="1"/>
    <xf numFmtId="2" fontId="10" fillId="0" borderId="0" xfId="0" applyNumberFormat="1" applyFont="1"/>
    <xf numFmtId="2" fontId="5" fillId="0" borderId="0" xfId="0" applyNumberFormat="1" applyFont="1"/>
    <xf numFmtId="0" fontId="8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2" fillId="3" borderId="0" xfId="0" applyFont="1" applyFill="1"/>
    <xf numFmtId="0" fontId="9" fillId="3" borderId="0" xfId="0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" xfId="0" applyFont="1" applyFill="1" applyBorder="1" applyAlignment="1">
      <alignment horizontal="left"/>
    </xf>
    <xf numFmtId="0" fontId="11" fillId="3" borderId="2" xfId="0" applyFont="1" applyFill="1" applyBorder="1"/>
    <xf numFmtId="2" fontId="11" fillId="3" borderId="2" xfId="0" applyNumberFormat="1" applyFont="1" applyFill="1" applyBorder="1"/>
    <xf numFmtId="0" fontId="4" fillId="3" borderId="0" xfId="0" applyFont="1" applyFill="1"/>
    <xf numFmtId="0" fontId="4" fillId="3" borderId="3" xfId="0" applyFont="1" applyFill="1" applyBorder="1"/>
    <xf numFmtId="2" fontId="4" fillId="3" borderId="3" xfId="0" applyNumberFormat="1" applyFont="1" applyFill="1" applyBorder="1"/>
    <xf numFmtId="0" fontId="6" fillId="0" borderId="0" xfId="0" applyFont="1"/>
    <xf numFmtId="3" fontId="4" fillId="0" borderId="0" xfId="0" applyNumberFormat="1" applyFont="1"/>
    <xf numFmtId="1" fontId="4" fillId="0" borderId="0" xfId="0" applyNumberFormat="1" applyFont="1"/>
    <xf numFmtId="0" fontId="4" fillId="0" borderId="4" xfId="0" applyFont="1" applyBorder="1"/>
    <xf numFmtId="1" fontId="4" fillId="0" borderId="5" xfId="0" applyNumberFormat="1" applyFont="1" applyBorder="1"/>
    <xf numFmtId="0" fontId="4" fillId="4" borderId="0" xfId="0" applyFont="1" applyFill="1"/>
    <xf numFmtId="1" fontId="4" fillId="4" borderId="0" xfId="0" applyNumberFormat="1" applyFont="1" applyFill="1"/>
    <xf numFmtId="0" fontId="4" fillId="0" borderId="6" xfId="0" applyFont="1" applyBorder="1"/>
    <xf numFmtId="0" fontId="4" fillId="0" borderId="7" xfId="0" applyFont="1" applyBorder="1"/>
    <xf numFmtId="1" fontId="6" fillId="0" borderId="7" xfId="0" applyNumberFormat="1" applyFont="1" applyBorder="1" applyAlignment="1">
      <alignment horizontal="center"/>
    </xf>
    <xf numFmtId="3" fontId="6" fillId="0" borderId="7" xfId="0" applyNumberFormat="1" applyFont="1" applyBorder="1"/>
    <xf numFmtId="0" fontId="4" fillId="0" borderId="8" xfId="0" applyFont="1" applyBorder="1"/>
    <xf numFmtId="1" fontId="6" fillId="0" borderId="7" xfId="0" applyNumberFormat="1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4" fillId="0" borderId="9" xfId="0" applyFont="1" applyBorder="1"/>
    <xf numFmtId="3" fontId="6" fillId="0" borderId="10" xfId="0" applyNumberFormat="1" applyFont="1" applyBorder="1"/>
    <xf numFmtId="0" fontId="4" fillId="0" borderId="11" xfId="0" applyFont="1" applyBorder="1"/>
    <xf numFmtId="14" fontId="4" fillId="0" borderId="0" xfId="0" applyNumberFormat="1" applyFont="1" applyAlignment="1">
      <alignment horizontal="center"/>
    </xf>
    <xf numFmtId="0" fontId="4" fillId="0" borderId="12" xfId="0" applyFont="1" applyBorder="1"/>
    <xf numFmtId="0" fontId="4" fillId="0" borderId="0" xfId="0" applyFont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1" fontId="4" fillId="0" borderId="11" xfId="0" applyNumberFormat="1" applyFont="1" applyBorder="1"/>
    <xf numFmtId="10" fontId="4" fillId="0" borderId="0" xfId="0" applyNumberFormat="1" applyFont="1"/>
    <xf numFmtId="3" fontId="4" fillId="0" borderId="14" xfId="0" applyNumberFormat="1" applyFont="1" applyBorder="1"/>
    <xf numFmtId="3" fontId="4" fillId="0" borderId="0" xfId="0" applyNumberFormat="1" applyFont="1" applyAlignment="1">
      <alignment horizontal="right"/>
    </xf>
    <xf numFmtId="3" fontId="4" fillId="0" borderId="2" xfId="2" applyNumberFormat="1" applyFont="1" applyBorder="1"/>
    <xf numFmtId="38" fontId="4" fillId="0" borderId="0" xfId="2" applyNumberFormat="1" applyFont="1"/>
    <xf numFmtId="10" fontId="4" fillId="0" borderId="2" xfId="0" applyNumberFormat="1" applyFont="1" applyBorder="1"/>
    <xf numFmtId="3" fontId="4" fillId="4" borderId="0" xfId="2" applyNumberFormat="1" applyFont="1" applyFill="1"/>
    <xf numFmtId="38" fontId="4" fillId="0" borderId="12" xfId="2" applyNumberFormat="1" applyFont="1" applyBorder="1"/>
    <xf numFmtId="38" fontId="4" fillId="0" borderId="13" xfId="2" applyNumberFormat="1" applyFont="1" applyBorder="1"/>
    <xf numFmtId="3" fontId="4" fillId="4" borderId="14" xfId="2" applyNumberFormat="1" applyFont="1" applyFill="1" applyBorder="1"/>
    <xf numFmtId="1" fontId="4" fillId="5" borderId="11" xfId="0" applyNumberFormat="1" applyFont="1" applyFill="1" applyBorder="1"/>
    <xf numFmtId="1" fontId="4" fillId="5" borderId="0" xfId="0" applyNumberFormat="1" applyFont="1" applyFill="1"/>
    <xf numFmtId="10" fontId="4" fillId="5" borderId="0" xfId="0" applyNumberFormat="1" applyFont="1" applyFill="1"/>
    <xf numFmtId="3" fontId="4" fillId="5" borderId="0" xfId="0" applyNumberFormat="1" applyFont="1" applyFill="1"/>
    <xf numFmtId="3" fontId="4" fillId="5" borderId="0" xfId="0" applyNumberFormat="1" applyFont="1" applyFill="1" applyAlignment="1">
      <alignment horizontal="right"/>
    </xf>
    <xf numFmtId="3" fontId="4" fillId="5" borderId="0" xfId="2" applyNumberFormat="1" applyFont="1" applyFill="1"/>
    <xf numFmtId="38" fontId="4" fillId="5" borderId="12" xfId="2" applyNumberFormat="1" applyFont="1" applyFill="1" applyBorder="1"/>
    <xf numFmtId="38" fontId="4" fillId="5" borderId="0" xfId="2" applyNumberFormat="1" applyFont="1" applyFill="1"/>
    <xf numFmtId="38" fontId="4" fillId="5" borderId="13" xfId="2" applyNumberFormat="1" applyFont="1" applyFill="1" applyBorder="1"/>
    <xf numFmtId="3" fontId="4" fillId="5" borderId="14" xfId="2" applyNumberFormat="1" applyFont="1" applyFill="1" applyBorder="1"/>
    <xf numFmtId="3" fontId="4" fillId="0" borderId="0" xfId="2" applyNumberFormat="1" applyFont="1"/>
    <xf numFmtId="3" fontId="22" fillId="2" borderId="0" xfId="1" applyNumberFormat="1" applyFont="1"/>
    <xf numFmtId="3" fontId="4" fillId="0" borderId="14" xfId="2" applyNumberFormat="1" applyFont="1" applyBorder="1"/>
    <xf numFmtId="3" fontId="4" fillId="4" borderId="0" xfId="0" applyNumberFormat="1" applyFont="1" applyFill="1"/>
    <xf numFmtId="3" fontId="4" fillId="0" borderId="12" xfId="0" applyNumberFormat="1" applyFont="1" applyBorder="1"/>
    <xf numFmtId="0" fontId="4" fillId="5" borderId="11" xfId="0" applyFont="1" applyFill="1" applyBorder="1"/>
    <xf numFmtId="0" fontId="4" fillId="5" borderId="0" xfId="0" applyFont="1" applyFill="1"/>
    <xf numFmtId="0" fontId="4" fillId="5" borderId="12" xfId="0" applyFont="1" applyFill="1" applyBorder="1"/>
    <xf numFmtId="0" fontId="4" fillId="5" borderId="13" xfId="0" applyFont="1" applyFill="1" applyBorder="1"/>
    <xf numFmtId="3" fontId="4" fillId="5" borderId="14" xfId="0" applyNumberFormat="1" applyFont="1" applyFill="1" applyBorder="1"/>
    <xf numFmtId="3" fontId="4" fillId="0" borderId="2" xfId="0" applyNumberFormat="1" applyFont="1" applyBorder="1"/>
    <xf numFmtId="1" fontId="4" fillId="0" borderId="11" xfId="0" applyNumberFormat="1" applyFont="1" applyBorder="1" applyAlignment="1">
      <alignment horizontal="left" indent="2"/>
    </xf>
    <xf numFmtId="1" fontId="4" fillId="0" borderId="0" xfId="0" applyNumberFormat="1" applyFont="1" applyAlignment="1">
      <alignment horizontal="left" indent="2"/>
    </xf>
    <xf numFmtId="1" fontId="4" fillId="0" borderId="15" xfId="0" applyNumberFormat="1" applyFont="1" applyBorder="1"/>
    <xf numFmtId="1" fontId="4" fillId="0" borderId="16" xfId="0" applyNumberFormat="1" applyFont="1" applyBorder="1"/>
    <xf numFmtId="10" fontId="4" fillId="0" borderId="16" xfId="0" applyNumberFormat="1" applyFont="1" applyBorder="1"/>
    <xf numFmtId="3" fontId="4" fillId="0" borderId="16" xfId="0" applyNumberFormat="1" applyFont="1" applyBorder="1"/>
    <xf numFmtId="3" fontId="22" fillId="2" borderId="16" xfId="1" applyNumberFormat="1" applyFont="1" applyBorder="1"/>
    <xf numFmtId="0" fontId="4" fillId="0" borderId="17" xfId="0" applyFont="1" applyBorder="1"/>
    <xf numFmtId="0" fontId="4" fillId="0" borderId="16" xfId="0" applyFont="1" applyBorder="1"/>
    <xf numFmtId="3" fontId="4" fillId="4" borderId="16" xfId="0" applyNumberFormat="1" applyFont="1" applyFill="1" applyBorder="1"/>
    <xf numFmtId="3" fontId="4" fillId="0" borderId="17" xfId="0" applyNumberFormat="1" applyFont="1" applyBorder="1"/>
    <xf numFmtId="0" fontId="4" fillId="0" borderId="18" xfId="0" applyFont="1" applyBorder="1"/>
    <xf numFmtId="3" fontId="4" fillId="4" borderId="19" xfId="2" applyNumberFormat="1" applyFont="1" applyFill="1" applyBorder="1"/>
    <xf numFmtId="0" fontId="4" fillId="0" borderId="20" xfId="0" applyFont="1" applyBorder="1"/>
    <xf numFmtId="0" fontId="4" fillId="0" borderId="1" xfId="0" applyFont="1" applyBorder="1"/>
    <xf numFmtId="10" fontId="4" fillId="0" borderId="1" xfId="0" applyNumberFormat="1" applyFont="1" applyBorder="1"/>
    <xf numFmtId="3" fontId="4" fillId="0" borderId="1" xfId="0" applyNumberFormat="1" applyFont="1" applyBorder="1"/>
    <xf numFmtId="3" fontId="22" fillId="2" borderId="1" xfId="1" applyNumberFormat="1" applyFont="1" applyBorder="1"/>
    <xf numFmtId="0" fontId="4" fillId="0" borderId="21" xfId="0" applyFont="1" applyBorder="1"/>
    <xf numFmtId="0" fontId="4" fillId="0" borderId="22" xfId="0" applyFont="1" applyBorder="1"/>
    <xf numFmtId="3" fontId="4" fillId="4" borderId="23" xfId="2" applyNumberFormat="1" applyFont="1" applyFill="1" applyBorder="1"/>
    <xf numFmtId="1" fontId="4" fillId="0" borderId="24" xfId="0" applyNumberFormat="1" applyFont="1" applyBorder="1" applyAlignment="1">
      <alignment horizontal="center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10" fontId="4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" fontId="4" fillId="0" borderId="28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4" fillId="0" borderId="29" xfId="0" applyNumberFormat="1" applyFont="1" applyBorder="1" applyAlignment="1">
      <alignment horizontal="left" indent="2"/>
    </xf>
    <xf numFmtId="1" fontId="4" fillId="0" borderId="2" xfId="0" applyNumberFormat="1" applyFont="1" applyBorder="1"/>
    <xf numFmtId="0" fontId="4" fillId="0" borderId="2" xfId="0" applyFont="1" applyBorder="1"/>
    <xf numFmtId="3" fontId="4" fillId="4" borderId="30" xfId="2" applyNumberFormat="1" applyFont="1" applyFill="1" applyBorder="1"/>
    <xf numFmtId="0" fontId="6" fillId="0" borderId="31" xfId="0" applyFont="1" applyBorder="1"/>
    <xf numFmtId="3" fontId="23" fillId="2" borderId="1" xfId="1" applyNumberFormat="1" applyFont="1" applyBorder="1"/>
    <xf numFmtId="10" fontId="6" fillId="0" borderId="1" xfId="0" applyNumberFormat="1" applyFont="1" applyBorder="1"/>
    <xf numFmtId="3" fontId="6" fillId="0" borderId="1" xfId="0" applyNumberFormat="1" applyFont="1" applyBorder="1"/>
    <xf numFmtId="0" fontId="6" fillId="0" borderId="21" xfId="0" applyFont="1" applyBorder="1"/>
    <xf numFmtId="0" fontId="6" fillId="0" borderId="22" xfId="0" applyFont="1" applyBorder="1"/>
    <xf numFmtId="3" fontId="6" fillId="4" borderId="32" xfId="0" applyNumberFormat="1" applyFont="1" applyFill="1" applyBorder="1"/>
    <xf numFmtId="10" fontId="4" fillId="0" borderId="0" xfId="4" applyNumberFormat="1" applyFont="1"/>
    <xf numFmtId="1" fontId="6" fillId="0" borderId="33" xfId="0" applyNumberFormat="1" applyFont="1" applyBorder="1"/>
    <xf numFmtId="1" fontId="6" fillId="0" borderId="34" xfId="0" applyNumberFormat="1" applyFont="1" applyBorder="1"/>
    <xf numFmtId="10" fontId="6" fillId="0" borderId="34" xfId="0" applyNumberFormat="1" applyFont="1" applyBorder="1"/>
    <xf numFmtId="3" fontId="6" fillId="0" borderId="34" xfId="0" applyNumberFormat="1" applyFont="1" applyBorder="1"/>
    <xf numFmtId="3" fontId="23" fillId="2" borderId="34" xfId="1" applyNumberFormat="1" applyFont="1" applyBorder="1"/>
    <xf numFmtId="0" fontId="6" fillId="0" borderId="35" xfId="0" applyFont="1" applyBorder="1"/>
    <xf numFmtId="0" fontId="6" fillId="0" borderId="34" xfId="0" applyFont="1" applyBorder="1"/>
    <xf numFmtId="3" fontId="6" fillId="0" borderId="35" xfId="0" applyNumberFormat="1" applyFont="1" applyBorder="1"/>
    <xf numFmtId="10" fontId="6" fillId="0" borderId="34" xfId="4" applyNumberFormat="1" applyFont="1" applyBorder="1"/>
    <xf numFmtId="0" fontId="6" fillId="0" borderId="36" xfId="0" applyFont="1" applyBorder="1"/>
    <xf numFmtId="3" fontId="6" fillId="4" borderId="37" xfId="3" applyNumberFormat="1" applyFont="1" applyFill="1" applyBorder="1"/>
    <xf numFmtId="1" fontId="6" fillId="0" borderId="0" xfId="0" applyNumberFormat="1" applyFont="1"/>
    <xf numFmtId="3" fontId="6" fillId="0" borderId="0" xfId="0" applyNumberFormat="1" applyFont="1"/>
    <xf numFmtId="5" fontId="6" fillId="0" borderId="0" xfId="0" applyNumberFormat="1" applyFont="1"/>
    <xf numFmtId="6" fontId="6" fillId="0" borderId="0" xfId="3" applyNumberFormat="1" applyFont="1"/>
    <xf numFmtId="0" fontId="16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38" xfId="0" applyNumberFormat="1" applyFont="1" applyBorder="1"/>
    <xf numFmtId="4" fontId="4" fillId="0" borderId="0" xfId="0" applyNumberFormat="1" applyFont="1"/>
    <xf numFmtId="0" fontId="4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3" fontId="24" fillId="0" borderId="39" xfId="0" applyNumberFormat="1" applyFont="1" applyBorder="1"/>
    <xf numFmtId="3" fontId="24" fillId="0" borderId="40" xfId="0" applyNumberFormat="1" applyFont="1" applyBorder="1"/>
    <xf numFmtId="3" fontId="20" fillId="0" borderId="0" xfId="0" applyNumberFormat="1" applyFont="1" applyAlignment="1">
      <alignment horizontal="right"/>
    </xf>
    <xf numFmtId="0" fontId="25" fillId="0" borderId="41" xfId="0" applyFont="1" applyBorder="1"/>
  </cellXfs>
  <cellStyles count="5">
    <cellStyle name="20% - Accent3" xfId="1" builtinId="38"/>
    <cellStyle name="Comma" xfId="2" builtinId="3"/>
    <cellStyle name="Currency" xfId="3" builtinId="4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9</xdr:row>
      <xdr:rowOff>38100</xdr:rowOff>
    </xdr:from>
    <xdr:to>
      <xdr:col>0</xdr:col>
      <xdr:colOff>254000</xdr:colOff>
      <xdr:row>9</xdr:row>
      <xdr:rowOff>165100</xdr:rowOff>
    </xdr:to>
    <xdr:pic>
      <xdr:nvPicPr>
        <xdr:cNvPr id="2136" name="Picture 1" descr="BD21298_">
          <a:extLst>
            <a:ext uri="{FF2B5EF4-FFF2-40B4-BE49-F238E27FC236}">
              <a16:creationId xmlns:a16="http://schemas.microsoft.com/office/drawing/2014/main" id="{FAAF77DE-77A5-8941-EF30-68BC8DA9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587500"/>
          <a:ext cx="1651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1:AG78"/>
  <sheetViews>
    <sheetView tabSelected="1" zoomScaleNormal="100" workbookViewId="0">
      <selection activeCell="D23" sqref="D23"/>
    </sheetView>
  </sheetViews>
  <sheetFormatPr baseColWidth="10" defaultColWidth="11.42578125" defaultRowHeight="12" x14ac:dyDescent="0.15"/>
  <cols>
    <col min="1" max="1" width="1.5703125" style="1" customWidth="1"/>
    <col min="2" max="2" width="21.7109375" style="1" customWidth="1"/>
    <col min="3" max="3" width="7" style="1" bestFit="1" customWidth="1"/>
    <col min="4" max="4" width="7.28515625" style="1" bestFit="1" customWidth="1"/>
    <col min="5" max="5" width="1.7109375" style="1" customWidth="1"/>
    <col min="6" max="6" width="10.42578125" style="1" bestFit="1" customWidth="1"/>
    <col min="7" max="7" width="8.7109375" style="25" customWidth="1"/>
    <col min="8" max="8" width="0.7109375" style="1" customWidth="1"/>
    <col min="9" max="9" width="7" style="1" customWidth="1"/>
    <col min="10" max="10" width="7.28515625" style="1" customWidth="1"/>
    <col min="11" max="11" width="1.7109375" style="1" customWidth="1"/>
    <col min="12" max="12" width="7.7109375" style="1" customWidth="1"/>
    <col min="13" max="13" width="9.85546875" style="26" bestFit="1" customWidth="1"/>
    <col min="14" max="14" width="0.7109375" style="1" customWidth="1"/>
    <col min="15" max="15" width="15.42578125" style="1" bestFit="1" customWidth="1"/>
    <col min="16" max="16" width="7.7109375" style="1" customWidth="1"/>
    <col min="17" max="17" width="1.7109375" style="1" customWidth="1"/>
    <col min="18" max="18" width="7.7109375" style="1" customWidth="1"/>
    <col min="19" max="19" width="8.7109375" style="1" customWidth="1"/>
    <col min="20" max="20" width="0.7109375" style="1" customWidth="1"/>
    <col min="21" max="21" width="7" style="1" customWidth="1"/>
    <col min="22" max="22" width="7.7109375" style="1" customWidth="1"/>
    <col min="23" max="23" width="1.7109375" style="1" customWidth="1"/>
    <col min="24" max="24" width="7.7109375" style="1" customWidth="1"/>
    <col min="25" max="25" width="8.7109375" style="1" customWidth="1"/>
    <col min="26" max="26" width="0.7109375" style="1" customWidth="1"/>
    <col min="27" max="27" width="7" style="1" customWidth="1"/>
    <col min="28" max="28" width="7.7109375" style="1" customWidth="1"/>
    <col min="29" max="29" width="1.7109375" style="1" customWidth="1"/>
    <col min="30" max="30" width="7.7109375" style="1" customWidth="1"/>
    <col min="31" max="31" width="8.7109375" style="1" customWidth="1"/>
    <col min="32" max="32" width="0.7109375" style="1" customWidth="1"/>
    <col min="33" max="33" width="10.140625" style="1" bestFit="1" customWidth="1"/>
    <col min="34" max="16384" width="11.42578125" style="1"/>
  </cols>
  <sheetData>
    <row r="1" spans="2:33" x14ac:dyDescent="0.15">
      <c r="B1" s="24" t="s">
        <v>36</v>
      </c>
      <c r="C1" s="24"/>
      <c r="L1" s="24" t="s">
        <v>73</v>
      </c>
      <c r="AE1" s="24" t="s">
        <v>79</v>
      </c>
    </row>
    <row r="2" spans="2:33" x14ac:dyDescent="0.15">
      <c r="B2" s="24" t="s">
        <v>37</v>
      </c>
      <c r="C2" s="24"/>
      <c r="L2" s="27" t="s">
        <v>72</v>
      </c>
      <c r="M2" s="28"/>
    </row>
    <row r="3" spans="2:33" x14ac:dyDescent="0.15">
      <c r="B3" s="26" t="s">
        <v>38</v>
      </c>
      <c r="C3" s="26"/>
      <c r="L3" s="29" t="s">
        <v>74</v>
      </c>
      <c r="M3" s="30"/>
    </row>
    <row r="4" spans="2:33" x14ac:dyDescent="0.15">
      <c r="B4" s="26" t="s">
        <v>39</v>
      </c>
      <c r="C4" s="26"/>
    </row>
    <row r="5" spans="2:33" ht="13" thickBot="1" x14ac:dyDescent="0.2">
      <c r="B5" s="26"/>
      <c r="C5" s="26"/>
    </row>
    <row r="6" spans="2:33" x14ac:dyDescent="0.15">
      <c r="B6" s="31"/>
      <c r="C6" s="32"/>
      <c r="D6" s="32"/>
      <c r="E6" s="32"/>
      <c r="F6" s="33" t="s">
        <v>0</v>
      </c>
      <c r="G6" s="34"/>
      <c r="H6" s="35"/>
      <c r="I6" s="32"/>
      <c r="J6" s="32"/>
      <c r="K6" s="36"/>
      <c r="L6" s="33" t="s">
        <v>1</v>
      </c>
      <c r="M6" s="36"/>
      <c r="N6" s="37"/>
      <c r="O6" s="38"/>
      <c r="P6" s="32"/>
      <c r="Q6" s="36"/>
      <c r="R6" s="33" t="s">
        <v>2</v>
      </c>
      <c r="S6" s="38"/>
      <c r="T6" s="37"/>
      <c r="U6" s="38"/>
      <c r="V6" s="32"/>
      <c r="W6" s="36"/>
      <c r="X6" s="33" t="s">
        <v>3</v>
      </c>
      <c r="Y6" s="38"/>
      <c r="Z6" s="37"/>
      <c r="AA6" s="38"/>
      <c r="AB6" s="32"/>
      <c r="AC6" s="36"/>
      <c r="AD6" s="39" t="s">
        <v>4</v>
      </c>
      <c r="AE6" s="38"/>
      <c r="AF6" s="40"/>
      <c r="AG6" s="41" t="s">
        <v>5</v>
      </c>
    </row>
    <row r="7" spans="2:33" x14ac:dyDescent="0.15">
      <c r="B7" s="42"/>
      <c r="E7" s="26"/>
      <c r="F7" s="43"/>
      <c r="H7" s="44"/>
      <c r="K7" s="26"/>
      <c r="L7" s="45" t="s">
        <v>40</v>
      </c>
      <c r="N7" s="44"/>
      <c r="Q7" s="26"/>
      <c r="R7" s="45" t="s">
        <v>40</v>
      </c>
      <c r="T7" s="44"/>
      <c r="W7" s="26"/>
      <c r="X7" s="45" t="s">
        <v>40</v>
      </c>
      <c r="Z7" s="44"/>
      <c r="AC7" s="26"/>
      <c r="AD7" s="45" t="s">
        <v>40</v>
      </c>
      <c r="AF7" s="46"/>
      <c r="AG7" s="47"/>
    </row>
    <row r="8" spans="2:33" x14ac:dyDescent="0.15">
      <c r="B8" s="42"/>
      <c r="H8" s="44"/>
      <c r="N8" s="44"/>
      <c r="T8" s="44"/>
      <c r="Z8" s="44"/>
      <c r="AF8" s="46"/>
      <c r="AG8" s="47"/>
    </row>
    <row r="9" spans="2:33" x14ac:dyDescent="0.15">
      <c r="B9" s="48" t="s">
        <v>6</v>
      </c>
      <c r="C9" s="26"/>
      <c r="D9" s="49"/>
      <c r="E9" s="25"/>
      <c r="F9" s="25"/>
      <c r="H9" s="44"/>
      <c r="J9" s="49" t="s">
        <v>43</v>
      </c>
      <c r="K9" s="25"/>
      <c r="L9" s="25"/>
      <c r="M9" s="25"/>
      <c r="N9" s="44"/>
      <c r="P9" s="49" t="s">
        <v>43</v>
      </c>
      <c r="Q9" s="25"/>
      <c r="R9" s="25"/>
      <c r="S9" s="25"/>
      <c r="T9" s="44"/>
      <c r="V9" s="49" t="s">
        <v>43</v>
      </c>
      <c r="W9" s="25"/>
      <c r="X9" s="25"/>
      <c r="Y9" s="25"/>
      <c r="Z9" s="44"/>
      <c r="AB9" s="49" t="s">
        <v>43</v>
      </c>
      <c r="AC9" s="25"/>
      <c r="AD9" s="25"/>
      <c r="AE9" s="25"/>
      <c r="AF9" s="46"/>
      <c r="AG9" s="50"/>
    </row>
    <row r="10" spans="2:33" x14ac:dyDescent="0.15">
      <c r="B10" s="42" t="s">
        <v>44</v>
      </c>
      <c r="D10" s="49"/>
      <c r="E10" s="25"/>
      <c r="F10" s="51"/>
      <c r="G10" s="52"/>
      <c r="H10" s="53"/>
      <c r="I10" s="53"/>
      <c r="J10" s="54">
        <v>2.5000000000000001E-2</v>
      </c>
      <c r="K10" s="25"/>
      <c r="L10" s="51"/>
      <c r="M10" s="55">
        <f>G10*(1+J10)</f>
        <v>0</v>
      </c>
      <c r="N10" s="56"/>
      <c r="O10" s="53"/>
      <c r="P10" s="54">
        <v>2.5000000000000001E-2</v>
      </c>
      <c r="Q10" s="25"/>
      <c r="R10" s="51"/>
      <c r="S10" s="55">
        <f>M10*(1+P10)</f>
        <v>0</v>
      </c>
      <c r="T10" s="56"/>
      <c r="U10" s="53"/>
      <c r="V10" s="54">
        <v>2.5000000000000001E-2</v>
      </c>
      <c r="W10" s="25"/>
      <c r="X10" s="51"/>
      <c r="Y10" s="55">
        <f>S10*(1+V10)</f>
        <v>0</v>
      </c>
      <c r="Z10" s="56"/>
      <c r="AA10" s="53"/>
      <c r="AB10" s="54">
        <v>2.5000000000000001E-2</v>
      </c>
      <c r="AC10" s="25"/>
      <c r="AD10" s="51"/>
      <c r="AE10" s="55">
        <f>Y10*(1+AB10)</f>
        <v>0</v>
      </c>
      <c r="AF10" s="57"/>
      <c r="AG10" s="58">
        <f>G10+M10+S10+Y10+AE10</f>
        <v>0</v>
      </c>
    </row>
    <row r="11" spans="2:33" x14ac:dyDescent="0.15">
      <c r="B11" s="42" t="s">
        <v>45</v>
      </c>
      <c r="D11" s="49"/>
      <c r="E11" s="25"/>
      <c r="F11" s="51"/>
      <c r="G11" s="52"/>
      <c r="H11" s="53"/>
      <c r="I11" s="53"/>
      <c r="J11" s="54">
        <v>2.5000000000000001E-2</v>
      </c>
      <c r="K11" s="25"/>
      <c r="L11" s="51"/>
      <c r="M11" s="55">
        <f>G11*(1+J11)</f>
        <v>0</v>
      </c>
      <c r="N11" s="56"/>
      <c r="O11" s="53"/>
      <c r="P11" s="54">
        <v>2.5000000000000001E-2</v>
      </c>
      <c r="Q11" s="25"/>
      <c r="R11" s="51"/>
      <c r="S11" s="55">
        <f>M11*(1+P11)</f>
        <v>0</v>
      </c>
      <c r="T11" s="56"/>
      <c r="U11" s="53"/>
      <c r="V11" s="54">
        <v>2.5000000000000001E-2</v>
      </c>
      <c r="W11" s="25"/>
      <c r="X11" s="51"/>
      <c r="Y11" s="55">
        <f>S11*(1+V11)</f>
        <v>0</v>
      </c>
      <c r="Z11" s="56"/>
      <c r="AA11" s="53"/>
      <c r="AB11" s="54">
        <v>2.5000000000000001E-2</v>
      </c>
      <c r="AC11" s="25"/>
      <c r="AD11" s="51"/>
      <c r="AE11" s="55">
        <f>Y11*(1+AB11)</f>
        <v>0</v>
      </c>
      <c r="AF11" s="57"/>
      <c r="AG11" s="58">
        <f>G11+M11+S11+Y11+AE11</f>
        <v>0</v>
      </c>
    </row>
    <row r="12" spans="2:33" x14ac:dyDescent="0.15">
      <c r="B12" s="48" t="s">
        <v>31</v>
      </c>
      <c r="C12" s="26"/>
      <c r="D12" s="49"/>
      <c r="E12" s="25"/>
      <c r="F12" s="51"/>
      <c r="G12" s="52"/>
      <c r="H12" s="53"/>
      <c r="I12" s="53"/>
      <c r="J12" s="54">
        <v>2.5000000000000001E-2</v>
      </c>
      <c r="K12" s="25"/>
      <c r="L12" s="51"/>
      <c r="M12" s="55">
        <f>G12*(1+J12)</f>
        <v>0</v>
      </c>
      <c r="N12" s="56"/>
      <c r="O12" s="53"/>
      <c r="P12" s="54">
        <v>2.5000000000000001E-2</v>
      </c>
      <c r="Q12" s="25"/>
      <c r="R12" s="51"/>
      <c r="S12" s="55">
        <f>M12*(1+P12)</f>
        <v>0</v>
      </c>
      <c r="T12" s="56"/>
      <c r="U12" s="53"/>
      <c r="V12" s="54">
        <v>2.5000000000000001E-2</v>
      </c>
      <c r="W12" s="25"/>
      <c r="X12" s="51"/>
      <c r="Y12" s="55">
        <f>S12*(1+V12)</f>
        <v>0</v>
      </c>
      <c r="Z12" s="56"/>
      <c r="AA12" s="53"/>
      <c r="AB12" s="54">
        <v>2.5000000000000001E-2</v>
      </c>
      <c r="AC12" s="25"/>
      <c r="AD12" s="51"/>
      <c r="AE12" s="55">
        <f>Y12*(1+AB12)</f>
        <v>0</v>
      </c>
      <c r="AF12" s="57"/>
      <c r="AG12" s="58">
        <f>G12+M12+S12+Y12+AE12</f>
        <v>0</v>
      </c>
    </row>
    <row r="13" spans="2:33" ht="6" customHeight="1" x14ac:dyDescent="0.15">
      <c r="B13" s="59"/>
      <c r="C13" s="60"/>
      <c r="D13" s="61"/>
      <c r="E13" s="62"/>
      <c r="F13" s="63"/>
      <c r="G13" s="64"/>
      <c r="H13" s="65"/>
      <c r="I13" s="66"/>
      <c r="J13" s="61"/>
      <c r="K13" s="62"/>
      <c r="L13" s="63"/>
      <c r="M13" s="64"/>
      <c r="N13" s="65"/>
      <c r="O13" s="66"/>
      <c r="P13" s="61"/>
      <c r="Q13" s="62"/>
      <c r="R13" s="63"/>
      <c r="S13" s="64"/>
      <c r="T13" s="65"/>
      <c r="U13" s="66"/>
      <c r="V13" s="61"/>
      <c r="W13" s="62"/>
      <c r="X13" s="63"/>
      <c r="Y13" s="64"/>
      <c r="Z13" s="65"/>
      <c r="AA13" s="66"/>
      <c r="AB13" s="61"/>
      <c r="AC13" s="62"/>
      <c r="AD13" s="63"/>
      <c r="AE13" s="64"/>
      <c r="AF13" s="67"/>
      <c r="AG13" s="68"/>
    </row>
    <row r="14" spans="2:33" x14ac:dyDescent="0.15">
      <c r="B14" s="48" t="s">
        <v>32</v>
      </c>
      <c r="C14" s="26"/>
      <c r="D14" s="49"/>
      <c r="E14" s="25"/>
      <c r="F14" s="51"/>
      <c r="G14" s="52"/>
      <c r="H14" s="53"/>
      <c r="I14" s="53"/>
      <c r="J14" s="54">
        <v>2.5000000000000001E-2</v>
      </c>
      <c r="K14" s="25"/>
      <c r="L14" s="51"/>
      <c r="M14" s="69">
        <f>G14*(1+J14)</f>
        <v>0</v>
      </c>
      <c r="N14" s="56"/>
      <c r="O14" s="53"/>
      <c r="P14" s="54">
        <v>2.5000000000000001E-2</v>
      </c>
      <c r="Q14" s="25"/>
      <c r="R14" s="51"/>
      <c r="S14" s="69">
        <f>M14*(1+P14)</f>
        <v>0</v>
      </c>
      <c r="T14" s="56"/>
      <c r="U14" s="53"/>
      <c r="V14" s="54">
        <v>2.5000000000000001E-2</v>
      </c>
      <c r="W14" s="25"/>
      <c r="X14" s="51"/>
      <c r="Y14" s="69">
        <f>S14*(1+V14)</f>
        <v>0</v>
      </c>
      <c r="Z14" s="56"/>
      <c r="AA14" s="53"/>
      <c r="AB14" s="54">
        <v>2.5000000000000001E-2</v>
      </c>
      <c r="AC14" s="25"/>
      <c r="AD14" s="51"/>
      <c r="AE14" s="69">
        <f>Y14*(1+AB14)</f>
        <v>0</v>
      </c>
      <c r="AF14" s="57"/>
      <c r="AG14" s="58">
        <f>G14+M14+S14+Y14+AE14</f>
        <v>0</v>
      </c>
    </row>
    <row r="15" spans="2:33" ht="14" x14ac:dyDescent="0.15">
      <c r="B15" s="42" t="s">
        <v>75</v>
      </c>
      <c r="D15" s="49"/>
      <c r="E15" s="25"/>
      <c r="F15" s="51"/>
      <c r="G15" s="70">
        <f>G64</f>
        <v>0</v>
      </c>
      <c r="H15" s="56"/>
      <c r="I15" s="53"/>
      <c r="J15" s="49"/>
      <c r="K15" s="25"/>
      <c r="L15" s="51"/>
      <c r="M15" s="55">
        <f>M64</f>
        <v>0</v>
      </c>
      <c r="N15" s="56"/>
      <c r="O15" s="53"/>
      <c r="P15" s="49"/>
      <c r="Q15" s="25"/>
      <c r="R15" s="51"/>
      <c r="S15" s="55">
        <f>S64</f>
        <v>0</v>
      </c>
      <c r="T15" s="56"/>
      <c r="U15" s="53"/>
      <c r="V15" s="49"/>
      <c r="W15" s="25"/>
      <c r="X15" s="51"/>
      <c r="Y15" s="55">
        <f>Y64</f>
        <v>0</v>
      </c>
      <c r="Z15" s="56"/>
      <c r="AA15" s="53"/>
      <c r="AB15" s="49"/>
      <c r="AC15" s="25"/>
      <c r="AD15" s="51"/>
      <c r="AE15" s="55">
        <f>AE64</f>
        <v>0</v>
      </c>
      <c r="AF15" s="57"/>
      <c r="AG15" s="58">
        <f>G15+M15+S15+Y15+AE15</f>
        <v>0</v>
      </c>
    </row>
    <row r="16" spans="2:33" x14ac:dyDescent="0.15">
      <c r="B16" s="48" t="s">
        <v>7</v>
      </c>
      <c r="C16" s="26"/>
      <c r="D16" s="49"/>
      <c r="E16" s="25"/>
      <c r="F16" s="51"/>
      <c r="G16" s="52"/>
      <c r="H16" s="53"/>
      <c r="I16" s="53"/>
      <c r="J16" s="49"/>
      <c r="K16" s="25"/>
      <c r="L16" s="51"/>
      <c r="M16" s="55">
        <f>G16</f>
        <v>0</v>
      </c>
      <c r="N16" s="56"/>
      <c r="O16" s="53"/>
      <c r="P16" s="49"/>
      <c r="Q16" s="25"/>
      <c r="R16" s="51"/>
      <c r="S16" s="55">
        <f>M16</f>
        <v>0</v>
      </c>
      <c r="T16" s="56"/>
      <c r="U16" s="53"/>
      <c r="V16" s="49"/>
      <c r="W16" s="25"/>
      <c r="X16" s="51"/>
      <c r="Y16" s="55">
        <f>S16</f>
        <v>0</v>
      </c>
      <c r="Z16" s="56"/>
      <c r="AA16" s="53"/>
      <c r="AB16" s="49"/>
      <c r="AC16" s="25"/>
      <c r="AD16" s="51"/>
      <c r="AE16" s="55">
        <f>Y16</f>
        <v>0</v>
      </c>
      <c r="AF16" s="57"/>
      <c r="AG16" s="58">
        <f>G16+M16+S16+Y16+AE16</f>
        <v>0</v>
      </c>
    </row>
    <row r="17" spans="2:33" x14ac:dyDescent="0.15">
      <c r="B17" s="48" t="s">
        <v>8</v>
      </c>
      <c r="C17" s="26"/>
      <c r="D17" s="49"/>
      <c r="E17" s="25"/>
      <c r="F17" s="51"/>
      <c r="G17" s="52"/>
      <c r="H17" s="53"/>
      <c r="I17" s="53"/>
      <c r="J17" s="54">
        <v>2.5000000000000001E-2</v>
      </c>
      <c r="K17" s="25"/>
      <c r="L17" s="51"/>
      <c r="M17" s="55">
        <f>G17*(1+J17)</f>
        <v>0</v>
      </c>
      <c r="N17" s="56"/>
      <c r="O17" s="53"/>
      <c r="P17" s="54">
        <v>2.5000000000000001E-2</v>
      </c>
      <c r="Q17" s="25"/>
      <c r="R17" s="51"/>
      <c r="S17" s="55">
        <f>M17*(1+P17)</f>
        <v>0</v>
      </c>
      <c r="T17" s="56"/>
      <c r="U17" s="53"/>
      <c r="V17" s="54">
        <v>2.5000000000000001E-2</v>
      </c>
      <c r="W17" s="25"/>
      <c r="X17" s="51"/>
      <c r="Y17" s="55">
        <f>S17*(1+V17)</f>
        <v>0</v>
      </c>
      <c r="Z17" s="56"/>
      <c r="AA17" s="53"/>
      <c r="AB17" s="54">
        <v>2.5000000000000001E-2</v>
      </c>
      <c r="AC17" s="25"/>
      <c r="AD17" s="51"/>
      <c r="AE17" s="55">
        <f>Y17*(1+AB17)</f>
        <v>0</v>
      </c>
      <c r="AF17" s="57"/>
      <c r="AG17" s="58">
        <f>G17+M17+S17+Y17+AE17</f>
        <v>0</v>
      </c>
    </row>
    <row r="18" spans="2:33" x14ac:dyDescent="0.15">
      <c r="B18" s="48" t="s">
        <v>9</v>
      </c>
      <c r="C18" s="26"/>
      <c r="D18" s="49"/>
      <c r="E18" s="25"/>
      <c r="F18" s="25"/>
      <c r="G18" s="69"/>
      <c r="H18" s="56"/>
      <c r="I18" s="53"/>
      <c r="J18" s="49"/>
      <c r="K18" s="25"/>
      <c r="L18" s="25"/>
      <c r="M18" s="69"/>
      <c r="N18" s="56"/>
      <c r="O18" s="53"/>
      <c r="P18" s="49"/>
      <c r="Q18" s="25"/>
      <c r="R18" s="25"/>
      <c r="S18" s="69"/>
      <c r="T18" s="56"/>
      <c r="U18" s="53"/>
      <c r="V18" s="49"/>
      <c r="W18" s="25"/>
      <c r="X18" s="25"/>
      <c r="Y18" s="69"/>
      <c r="Z18" s="56"/>
      <c r="AA18" s="53"/>
      <c r="AB18" s="49"/>
      <c r="AC18" s="25"/>
      <c r="AD18" s="25"/>
      <c r="AE18" s="69"/>
      <c r="AF18" s="57"/>
      <c r="AG18" s="71"/>
    </row>
    <row r="19" spans="2:33" ht="14" x14ac:dyDescent="0.15">
      <c r="B19" s="48" t="s">
        <v>10</v>
      </c>
      <c r="C19" s="26"/>
      <c r="D19" s="49">
        <v>0.39100000000000001</v>
      </c>
      <c r="E19" s="25" t="s">
        <v>11</v>
      </c>
      <c r="F19" s="70">
        <f>SUM(G10:G13)</f>
        <v>0</v>
      </c>
      <c r="G19" s="70">
        <f>D19*F19</f>
        <v>0</v>
      </c>
      <c r="H19" s="44"/>
      <c r="J19" s="49">
        <f>D19</f>
        <v>0.39100000000000001</v>
      </c>
      <c r="K19" s="25" t="s">
        <v>11</v>
      </c>
      <c r="L19" s="72">
        <f>SUM(M10:M13)</f>
        <v>0</v>
      </c>
      <c r="M19" s="72">
        <f>J19*L19</f>
        <v>0</v>
      </c>
      <c r="N19" s="73"/>
      <c r="P19" s="49">
        <f>D19</f>
        <v>0.39100000000000001</v>
      </c>
      <c r="Q19" s="25" t="s">
        <v>11</v>
      </c>
      <c r="R19" s="72">
        <f>SUM(S10:S13)</f>
        <v>0</v>
      </c>
      <c r="S19" s="72">
        <f>P19*R19</f>
        <v>0</v>
      </c>
      <c r="T19" s="73"/>
      <c r="V19" s="49">
        <f>D19</f>
        <v>0.39100000000000001</v>
      </c>
      <c r="W19" s="25" t="s">
        <v>11</v>
      </c>
      <c r="X19" s="72">
        <f>SUM(Y10:Y13)</f>
        <v>0</v>
      </c>
      <c r="Y19" s="72">
        <f>V19*X19</f>
        <v>0</v>
      </c>
      <c r="Z19" s="73"/>
      <c r="AB19" s="49">
        <f>D19</f>
        <v>0.39100000000000001</v>
      </c>
      <c r="AC19" s="25" t="s">
        <v>11</v>
      </c>
      <c r="AD19" s="72">
        <f>SUM(AE10:AE13)</f>
        <v>0</v>
      </c>
      <c r="AE19" s="72">
        <f>AB19*AD19</f>
        <v>0</v>
      </c>
      <c r="AF19" s="46"/>
      <c r="AG19" s="58">
        <f>G19+M19+S19+Y19+AE19</f>
        <v>0</v>
      </c>
    </row>
    <row r="20" spans="2:33" ht="14" x14ac:dyDescent="0.15">
      <c r="B20" s="48" t="s">
        <v>30</v>
      </c>
      <c r="C20" s="26"/>
      <c r="D20" s="49">
        <v>0.13100000000000001</v>
      </c>
      <c r="E20" s="25" t="s">
        <v>11</v>
      </c>
      <c r="F20" s="70">
        <f>G15</f>
        <v>0</v>
      </c>
      <c r="G20" s="70">
        <f>D20*F20</f>
        <v>0</v>
      </c>
      <c r="H20" s="44"/>
      <c r="J20" s="49">
        <f>D20</f>
        <v>0.13100000000000001</v>
      </c>
      <c r="K20" s="25" t="s">
        <v>11</v>
      </c>
      <c r="L20" s="72">
        <f>M15</f>
        <v>0</v>
      </c>
      <c r="M20" s="72">
        <f>J20*L20</f>
        <v>0</v>
      </c>
      <c r="N20" s="73"/>
      <c r="P20" s="49">
        <f>D20</f>
        <v>0.13100000000000001</v>
      </c>
      <c r="Q20" s="25" t="s">
        <v>11</v>
      </c>
      <c r="R20" s="72">
        <f>S15</f>
        <v>0</v>
      </c>
      <c r="S20" s="72">
        <f>P20*R20</f>
        <v>0</v>
      </c>
      <c r="T20" s="73"/>
      <c r="V20" s="49">
        <f>D20</f>
        <v>0.13100000000000001</v>
      </c>
      <c r="W20" s="25" t="s">
        <v>11</v>
      </c>
      <c r="X20" s="72">
        <f>Y15</f>
        <v>0</v>
      </c>
      <c r="Y20" s="72">
        <f>V20*X20</f>
        <v>0</v>
      </c>
      <c r="Z20" s="73"/>
      <c r="AB20" s="49">
        <f>D20</f>
        <v>0.13100000000000001</v>
      </c>
      <c r="AC20" s="25" t="s">
        <v>11</v>
      </c>
      <c r="AD20" s="72">
        <f>AE15</f>
        <v>0</v>
      </c>
      <c r="AE20" s="72">
        <f>AB20*AD20</f>
        <v>0</v>
      </c>
      <c r="AF20" s="46"/>
      <c r="AG20" s="58">
        <f>G20+M20+S20+Y20+AE20</f>
        <v>0</v>
      </c>
    </row>
    <row r="21" spans="2:33" ht="14" x14ac:dyDescent="0.15">
      <c r="B21" s="48" t="s">
        <v>12</v>
      </c>
      <c r="C21" s="26"/>
      <c r="D21" s="49">
        <v>7.9000000000000001E-2</v>
      </c>
      <c r="E21" s="25" t="s">
        <v>11</v>
      </c>
      <c r="F21" s="70">
        <f>G16</f>
        <v>0</v>
      </c>
      <c r="G21" s="70">
        <f>D21*F21</f>
        <v>0</v>
      </c>
      <c r="H21" s="44"/>
      <c r="J21" s="49">
        <f>D21</f>
        <v>7.9000000000000001E-2</v>
      </c>
      <c r="K21" s="25" t="s">
        <v>11</v>
      </c>
      <c r="L21" s="72">
        <f>M16</f>
        <v>0</v>
      </c>
      <c r="M21" s="72">
        <f>J21*L21</f>
        <v>0</v>
      </c>
      <c r="N21" s="73"/>
      <c r="P21" s="49">
        <f>D21</f>
        <v>7.9000000000000001E-2</v>
      </c>
      <c r="Q21" s="25" t="s">
        <v>11</v>
      </c>
      <c r="R21" s="72">
        <f>S16</f>
        <v>0</v>
      </c>
      <c r="S21" s="72">
        <f>P21*R21</f>
        <v>0</v>
      </c>
      <c r="T21" s="73"/>
      <c r="V21" s="49">
        <f>D21</f>
        <v>7.9000000000000001E-2</v>
      </c>
      <c r="W21" s="25" t="s">
        <v>11</v>
      </c>
      <c r="X21" s="72">
        <f>Y16</f>
        <v>0</v>
      </c>
      <c r="Y21" s="72">
        <f>V21*X21</f>
        <v>0</v>
      </c>
      <c r="Z21" s="73"/>
      <c r="AB21" s="49">
        <f>D21</f>
        <v>7.9000000000000001E-2</v>
      </c>
      <c r="AC21" s="25" t="s">
        <v>11</v>
      </c>
      <c r="AD21" s="72">
        <f>AE16</f>
        <v>0</v>
      </c>
      <c r="AE21" s="72">
        <f>AB21*AD21</f>
        <v>0</v>
      </c>
      <c r="AF21" s="46"/>
      <c r="AG21" s="58">
        <f>G21+M21+S21+Y21+AE21</f>
        <v>0</v>
      </c>
    </row>
    <row r="22" spans="2:33" ht="14" x14ac:dyDescent="0.15">
      <c r="B22" s="48" t="s">
        <v>13</v>
      </c>
      <c r="C22" s="26"/>
      <c r="D22" s="49">
        <v>0.751</v>
      </c>
      <c r="E22" s="25" t="s">
        <v>11</v>
      </c>
      <c r="F22" s="70">
        <f>G17</f>
        <v>0</v>
      </c>
      <c r="G22" s="70">
        <f>D22*F22</f>
        <v>0</v>
      </c>
      <c r="H22" s="44"/>
      <c r="J22" s="49">
        <f>D22</f>
        <v>0.751</v>
      </c>
      <c r="K22" s="25" t="s">
        <v>11</v>
      </c>
      <c r="L22" s="72">
        <f>M17</f>
        <v>0</v>
      </c>
      <c r="M22" s="72">
        <f>J22*L22</f>
        <v>0</v>
      </c>
      <c r="N22" s="73"/>
      <c r="P22" s="49">
        <f>D22</f>
        <v>0.751</v>
      </c>
      <c r="Q22" s="25" t="s">
        <v>11</v>
      </c>
      <c r="R22" s="72">
        <f>S17</f>
        <v>0</v>
      </c>
      <c r="S22" s="72">
        <f>P22*R22</f>
        <v>0</v>
      </c>
      <c r="T22" s="73"/>
      <c r="V22" s="49">
        <f>D22</f>
        <v>0.751</v>
      </c>
      <c r="W22" s="25" t="s">
        <v>11</v>
      </c>
      <c r="X22" s="72">
        <f>Y17</f>
        <v>0</v>
      </c>
      <c r="Y22" s="72">
        <f>V22*X22</f>
        <v>0</v>
      </c>
      <c r="Z22" s="73"/>
      <c r="AB22" s="49">
        <f>D22</f>
        <v>0.751</v>
      </c>
      <c r="AC22" s="25" t="s">
        <v>11</v>
      </c>
      <c r="AD22" s="72">
        <f>AE17</f>
        <v>0</v>
      </c>
      <c r="AE22" s="72">
        <f>AB22*AD22</f>
        <v>0</v>
      </c>
      <c r="AF22" s="46"/>
      <c r="AG22" s="58">
        <f>G22+M22+S22+Y22+AE22</f>
        <v>0</v>
      </c>
    </row>
    <row r="23" spans="2:33" x14ac:dyDescent="0.15">
      <c r="B23" s="48" t="s">
        <v>14</v>
      </c>
      <c r="C23" s="26"/>
      <c r="D23" s="49"/>
      <c r="E23" s="25"/>
      <c r="F23" s="25"/>
      <c r="G23" s="72">
        <f>SUM(G10:G22)</f>
        <v>0</v>
      </c>
      <c r="H23" s="44"/>
      <c r="J23" s="49"/>
      <c r="K23" s="25"/>
      <c r="L23" s="25"/>
      <c r="M23" s="72">
        <f>SUM(M10:M22)</f>
        <v>0</v>
      </c>
      <c r="N23" s="73"/>
      <c r="P23" s="49"/>
      <c r="Q23" s="25"/>
      <c r="R23" s="25"/>
      <c r="S23" s="72">
        <f>SUM(S10:S22)</f>
        <v>0</v>
      </c>
      <c r="T23" s="73"/>
      <c r="V23" s="49"/>
      <c r="W23" s="25"/>
      <c r="X23" s="25"/>
      <c r="Y23" s="72">
        <f>SUM(Y10:Y22)</f>
        <v>0</v>
      </c>
      <c r="Z23" s="73"/>
      <c r="AB23" s="49"/>
      <c r="AC23" s="25"/>
      <c r="AD23" s="25"/>
      <c r="AE23" s="72">
        <f>SUM(AE10:AE22)</f>
        <v>0</v>
      </c>
      <c r="AF23" s="46"/>
      <c r="AG23" s="58">
        <f>G23+M23+S23+Y23+AE23</f>
        <v>0</v>
      </c>
    </row>
    <row r="24" spans="2:33" ht="6" customHeight="1" x14ac:dyDescent="0.15">
      <c r="B24" s="74"/>
      <c r="C24" s="75"/>
      <c r="D24" s="61"/>
      <c r="E24" s="62"/>
      <c r="F24" s="62"/>
      <c r="G24" s="62"/>
      <c r="H24" s="76"/>
      <c r="I24" s="75"/>
      <c r="J24" s="61"/>
      <c r="K24" s="62"/>
      <c r="L24" s="62"/>
      <c r="M24" s="62"/>
      <c r="N24" s="76"/>
      <c r="O24" s="75"/>
      <c r="P24" s="61"/>
      <c r="Q24" s="62"/>
      <c r="R24" s="62"/>
      <c r="S24" s="62"/>
      <c r="T24" s="76"/>
      <c r="U24" s="75"/>
      <c r="V24" s="61"/>
      <c r="W24" s="62"/>
      <c r="X24" s="62"/>
      <c r="Y24" s="62"/>
      <c r="Z24" s="76"/>
      <c r="AA24" s="75"/>
      <c r="AB24" s="61"/>
      <c r="AC24" s="62"/>
      <c r="AD24" s="62"/>
      <c r="AE24" s="62"/>
      <c r="AF24" s="77"/>
      <c r="AG24" s="78"/>
    </row>
    <row r="25" spans="2:33" x14ac:dyDescent="0.15">
      <c r="B25" s="48" t="s">
        <v>16</v>
      </c>
      <c r="C25" s="26"/>
      <c r="D25" s="49"/>
      <c r="E25" s="25"/>
      <c r="F25" s="25"/>
      <c r="G25" s="79"/>
      <c r="J25" s="49"/>
      <c r="K25" s="25"/>
      <c r="L25" s="25"/>
      <c r="M25" s="79"/>
      <c r="N25" s="25"/>
      <c r="P25" s="49"/>
      <c r="Q25" s="25"/>
      <c r="R25" s="25"/>
      <c r="S25" s="79"/>
      <c r="T25" s="73"/>
      <c r="V25" s="49"/>
      <c r="W25" s="25"/>
      <c r="X25" s="25"/>
      <c r="Y25" s="79"/>
      <c r="Z25" s="73"/>
      <c r="AB25" s="49"/>
      <c r="AC25" s="25"/>
      <c r="AD25" s="25"/>
      <c r="AE25" s="79"/>
      <c r="AF25" s="46"/>
      <c r="AG25" s="58">
        <f t="shared" ref="AG25:AG42" si="0">G25+M25+S25+Y25+AE25</f>
        <v>0</v>
      </c>
    </row>
    <row r="26" spans="2:33" x14ac:dyDescent="0.15">
      <c r="B26" s="48" t="s">
        <v>17</v>
      </c>
      <c r="C26" s="26"/>
      <c r="D26" s="49"/>
      <c r="E26" s="25"/>
      <c r="F26" s="25"/>
      <c r="G26" s="79"/>
      <c r="J26" s="49"/>
      <c r="K26" s="25"/>
      <c r="L26" s="25"/>
      <c r="M26" s="79"/>
      <c r="N26" s="25"/>
      <c r="P26" s="49"/>
      <c r="Q26" s="25"/>
      <c r="R26" s="25"/>
      <c r="S26" s="79"/>
      <c r="T26" s="73"/>
      <c r="V26" s="49"/>
      <c r="W26" s="25"/>
      <c r="X26" s="25"/>
      <c r="Y26" s="79"/>
      <c r="Z26" s="73"/>
      <c r="AB26" s="49"/>
      <c r="AC26" s="25"/>
      <c r="AD26" s="25"/>
      <c r="AE26" s="79"/>
      <c r="AF26" s="46"/>
      <c r="AG26" s="58">
        <f t="shared" si="0"/>
        <v>0</v>
      </c>
    </row>
    <row r="27" spans="2:33" x14ac:dyDescent="0.15">
      <c r="B27" s="48" t="s">
        <v>78</v>
      </c>
      <c r="C27" s="26"/>
      <c r="D27" s="49"/>
      <c r="E27" s="25"/>
      <c r="F27" s="25" t="s">
        <v>41</v>
      </c>
      <c r="G27" s="79"/>
      <c r="J27" s="49"/>
      <c r="K27" s="25"/>
      <c r="L27" s="25"/>
      <c r="M27" s="79"/>
      <c r="N27" s="25"/>
      <c r="P27" s="49"/>
      <c r="Q27" s="25"/>
      <c r="R27" s="25"/>
      <c r="S27" s="79"/>
      <c r="T27" s="73"/>
      <c r="V27" s="49"/>
      <c r="W27" s="25"/>
      <c r="X27" s="25"/>
      <c r="Y27" s="79"/>
      <c r="Z27" s="73"/>
      <c r="AB27" s="49"/>
      <c r="AC27" s="25"/>
      <c r="AD27" s="25"/>
      <c r="AE27" s="79"/>
      <c r="AF27" s="46"/>
      <c r="AG27" s="58">
        <f t="shared" si="0"/>
        <v>0</v>
      </c>
    </row>
    <row r="28" spans="2:33" x14ac:dyDescent="0.15">
      <c r="B28" s="42" t="s">
        <v>18</v>
      </c>
      <c r="D28" s="49"/>
      <c r="E28" s="25"/>
      <c r="F28" s="25"/>
      <c r="G28" s="79"/>
      <c r="J28" s="49"/>
      <c r="K28" s="25"/>
      <c r="L28" s="25"/>
      <c r="M28" s="79"/>
      <c r="N28" s="25"/>
      <c r="P28" s="49"/>
      <c r="Q28" s="25"/>
      <c r="R28" s="25"/>
      <c r="S28" s="79"/>
      <c r="T28" s="73"/>
      <c r="V28" s="49"/>
      <c r="W28" s="25"/>
      <c r="X28" s="25"/>
      <c r="Y28" s="79"/>
      <c r="Z28" s="73"/>
      <c r="AB28" s="49"/>
      <c r="AC28" s="25"/>
      <c r="AD28" s="25"/>
      <c r="AE28" s="79"/>
      <c r="AF28" s="46"/>
      <c r="AG28" s="58">
        <f t="shared" si="0"/>
        <v>0</v>
      </c>
    </row>
    <row r="29" spans="2:33" x14ac:dyDescent="0.15">
      <c r="B29" s="48" t="s">
        <v>33</v>
      </c>
      <c r="C29" s="26"/>
      <c r="D29" s="49"/>
      <c r="E29" s="25"/>
      <c r="F29" s="25"/>
      <c r="G29" s="79"/>
      <c r="J29" s="49"/>
      <c r="K29" s="25"/>
      <c r="L29" s="25"/>
      <c r="M29" s="79"/>
      <c r="N29" s="25"/>
      <c r="P29" s="49"/>
      <c r="Q29" s="25"/>
      <c r="R29" s="25"/>
      <c r="S29" s="79"/>
      <c r="T29" s="73"/>
      <c r="V29" s="49"/>
      <c r="W29" s="25"/>
      <c r="X29" s="25"/>
      <c r="Y29" s="79"/>
      <c r="Z29" s="73"/>
      <c r="AB29" s="49"/>
      <c r="AC29" s="25"/>
      <c r="AD29" s="25"/>
      <c r="AE29" s="79"/>
      <c r="AF29" s="46"/>
      <c r="AG29" s="58">
        <f t="shared" si="0"/>
        <v>0</v>
      </c>
    </row>
    <row r="30" spans="2:33" x14ac:dyDescent="0.15">
      <c r="B30" s="48" t="s">
        <v>35</v>
      </c>
      <c r="C30" s="26"/>
      <c r="D30" s="49"/>
      <c r="E30" s="25"/>
      <c r="F30" s="25"/>
      <c r="G30" s="79"/>
      <c r="J30" s="49"/>
      <c r="K30" s="25"/>
      <c r="L30" s="25"/>
      <c r="M30" s="79"/>
      <c r="N30" s="25"/>
      <c r="P30" s="49"/>
      <c r="Q30" s="25"/>
      <c r="R30" s="25"/>
      <c r="S30" s="79"/>
      <c r="T30" s="73"/>
      <c r="V30" s="49"/>
      <c r="W30" s="25"/>
      <c r="X30" s="25"/>
      <c r="Y30" s="79"/>
      <c r="Z30" s="73"/>
      <c r="AB30" s="49"/>
      <c r="AC30" s="25"/>
      <c r="AD30" s="25"/>
      <c r="AE30" s="79"/>
      <c r="AF30" s="46"/>
      <c r="AG30" s="58">
        <f t="shared" si="0"/>
        <v>0</v>
      </c>
    </row>
    <row r="31" spans="2:33" x14ac:dyDescent="0.15">
      <c r="B31" s="80" t="s">
        <v>34</v>
      </c>
      <c r="C31" s="81"/>
      <c r="D31" s="49"/>
      <c r="E31" s="25"/>
      <c r="F31" s="25"/>
      <c r="G31" s="79"/>
      <c r="J31" s="49"/>
      <c r="K31" s="25"/>
      <c r="L31" s="25"/>
      <c r="M31" s="79"/>
      <c r="N31" s="25"/>
      <c r="P31" s="49"/>
      <c r="Q31" s="25"/>
      <c r="R31" s="25"/>
      <c r="S31" s="79"/>
      <c r="T31" s="73"/>
      <c r="V31" s="49"/>
      <c r="W31" s="25"/>
      <c r="X31" s="25"/>
      <c r="Y31" s="79"/>
      <c r="Z31" s="73"/>
      <c r="AB31" s="49"/>
      <c r="AC31" s="25"/>
      <c r="AD31" s="25"/>
      <c r="AE31" s="79"/>
      <c r="AF31" s="46"/>
      <c r="AG31" s="58">
        <f t="shared" si="0"/>
        <v>0</v>
      </c>
    </row>
    <row r="32" spans="2:33" x14ac:dyDescent="0.15">
      <c r="B32" s="80" t="s">
        <v>15</v>
      </c>
      <c r="C32" s="81"/>
      <c r="D32" s="49"/>
      <c r="E32" s="25"/>
      <c r="F32" s="25"/>
      <c r="G32" s="79"/>
      <c r="J32" s="49"/>
      <c r="K32" s="25"/>
      <c r="L32" s="25"/>
      <c r="M32" s="79"/>
      <c r="N32" s="25"/>
      <c r="P32" s="49"/>
      <c r="Q32" s="25"/>
      <c r="R32" s="25"/>
      <c r="S32" s="79"/>
      <c r="T32" s="73"/>
      <c r="V32" s="49"/>
      <c r="W32" s="25"/>
      <c r="X32" s="25"/>
      <c r="Y32" s="79"/>
      <c r="Z32" s="73"/>
      <c r="AB32" s="49"/>
      <c r="AC32" s="25"/>
      <c r="AD32" s="25"/>
      <c r="AE32" s="79"/>
      <c r="AF32" s="46"/>
      <c r="AG32" s="58">
        <f>G32+M32+S32+Y32+AE32</f>
        <v>0</v>
      </c>
    </row>
    <row r="33" spans="2:33" x14ac:dyDescent="0.15">
      <c r="B33" s="80" t="s">
        <v>51</v>
      </c>
      <c r="C33" s="81"/>
      <c r="D33" s="49"/>
      <c r="E33" s="25"/>
      <c r="F33" s="25"/>
      <c r="G33" s="79"/>
      <c r="J33" s="49"/>
      <c r="K33" s="25"/>
      <c r="L33" s="25"/>
      <c r="M33" s="79"/>
      <c r="N33" s="25"/>
      <c r="P33" s="49"/>
      <c r="Q33" s="25"/>
      <c r="R33" s="25"/>
      <c r="S33" s="79"/>
      <c r="T33" s="73"/>
      <c r="V33" s="49"/>
      <c r="W33" s="25"/>
      <c r="X33" s="25"/>
      <c r="Y33" s="79"/>
      <c r="Z33" s="73"/>
      <c r="AB33" s="49"/>
      <c r="AC33" s="25"/>
      <c r="AD33" s="25"/>
      <c r="AE33" s="79"/>
      <c r="AF33" s="46"/>
      <c r="AG33" s="58">
        <f>G33+M33+S33+Y33+AE33</f>
        <v>0</v>
      </c>
    </row>
    <row r="34" spans="2:33" x14ac:dyDescent="0.15">
      <c r="B34" s="80" t="s">
        <v>52</v>
      </c>
      <c r="C34" s="81"/>
      <c r="D34" s="49"/>
      <c r="E34" s="25"/>
      <c r="F34" s="25"/>
      <c r="G34" s="79"/>
      <c r="J34" s="49"/>
      <c r="K34" s="25"/>
      <c r="L34" s="25"/>
      <c r="M34" s="79"/>
      <c r="N34" s="25"/>
      <c r="P34" s="49"/>
      <c r="Q34" s="25"/>
      <c r="R34" s="25"/>
      <c r="S34" s="79"/>
      <c r="T34" s="73"/>
      <c r="V34" s="49"/>
      <c r="W34" s="25"/>
      <c r="X34" s="25"/>
      <c r="Y34" s="79"/>
      <c r="Z34" s="73"/>
      <c r="AB34" s="49"/>
      <c r="AC34" s="25"/>
      <c r="AD34" s="25"/>
      <c r="AE34" s="79"/>
      <c r="AF34" s="46"/>
      <c r="AG34" s="58">
        <f>G34+M34+S34+Y34+AE34</f>
        <v>0</v>
      </c>
    </row>
    <row r="35" spans="2:33" ht="6" customHeight="1" x14ac:dyDescent="0.15">
      <c r="B35" s="74"/>
      <c r="C35" s="75"/>
      <c r="D35" s="61"/>
      <c r="E35" s="62"/>
      <c r="F35" s="62"/>
      <c r="G35" s="62"/>
      <c r="H35" s="76"/>
      <c r="I35" s="75"/>
      <c r="J35" s="61"/>
      <c r="K35" s="62"/>
      <c r="L35" s="62"/>
      <c r="M35" s="62"/>
      <c r="N35" s="76"/>
      <c r="O35" s="75"/>
      <c r="P35" s="61"/>
      <c r="Q35" s="62"/>
      <c r="R35" s="62"/>
      <c r="S35" s="62"/>
      <c r="T35" s="76"/>
      <c r="U35" s="75"/>
      <c r="V35" s="61"/>
      <c r="W35" s="62"/>
      <c r="X35" s="62"/>
      <c r="Y35" s="62"/>
      <c r="Z35" s="76"/>
      <c r="AA35" s="75"/>
      <c r="AB35" s="61"/>
      <c r="AC35" s="62"/>
      <c r="AD35" s="62"/>
      <c r="AE35" s="62"/>
      <c r="AF35" s="77"/>
      <c r="AG35" s="78"/>
    </row>
    <row r="36" spans="2:33" ht="14" x14ac:dyDescent="0.15">
      <c r="B36" s="82" t="s">
        <v>19</v>
      </c>
      <c r="C36" s="83"/>
      <c r="D36" s="84"/>
      <c r="E36" s="85"/>
      <c r="F36" s="85"/>
      <c r="G36" s="86">
        <f>SUM(G23:G35)</f>
        <v>0</v>
      </c>
      <c r="H36" s="87"/>
      <c r="I36" s="88"/>
      <c r="J36" s="84"/>
      <c r="K36" s="85"/>
      <c r="L36" s="85"/>
      <c r="M36" s="89">
        <f>SUM(M23:M35)</f>
        <v>0</v>
      </c>
      <c r="N36" s="90"/>
      <c r="O36" s="88"/>
      <c r="P36" s="84"/>
      <c r="Q36" s="85"/>
      <c r="R36" s="85"/>
      <c r="S36" s="89">
        <f>SUM(S23:S35)</f>
        <v>0</v>
      </c>
      <c r="T36" s="90"/>
      <c r="U36" s="88"/>
      <c r="V36" s="84"/>
      <c r="W36" s="85"/>
      <c r="X36" s="85"/>
      <c r="Y36" s="89">
        <f>SUM(Y23:Y35)</f>
        <v>0</v>
      </c>
      <c r="Z36" s="90"/>
      <c r="AA36" s="88"/>
      <c r="AB36" s="84"/>
      <c r="AC36" s="85"/>
      <c r="AD36" s="85"/>
      <c r="AE36" s="89">
        <f>SUM(AE23:AE35)</f>
        <v>0</v>
      </c>
      <c r="AF36" s="91"/>
      <c r="AG36" s="92">
        <f t="shared" si="0"/>
        <v>0</v>
      </c>
    </row>
    <row r="37" spans="2:33" ht="14" x14ac:dyDescent="0.15">
      <c r="B37" s="93" t="s">
        <v>69</v>
      </c>
      <c r="C37" s="94"/>
      <c r="D37" s="95"/>
      <c r="E37" s="96"/>
      <c r="F37" s="96"/>
      <c r="G37" s="97">
        <f>G36-SUM(G31:G35)</f>
        <v>0</v>
      </c>
      <c r="H37" s="98"/>
      <c r="I37" s="94"/>
      <c r="J37" s="95"/>
      <c r="K37" s="96"/>
      <c r="L37" s="96"/>
      <c r="M37" s="97">
        <f>M36-SUM(M31:M35)</f>
        <v>0</v>
      </c>
      <c r="N37" s="98"/>
      <c r="O37" s="94"/>
      <c r="P37" s="95"/>
      <c r="Q37" s="96"/>
      <c r="R37" s="96"/>
      <c r="S37" s="97">
        <f>S36-SUM(S31:S35)</f>
        <v>0</v>
      </c>
      <c r="T37" s="98"/>
      <c r="U37" s="94"/>
      <c r="V37" s="95"/>
      <c r="W37" s="96"/>
      <c r="X37" s="96"/>
      <c r="Y37" s="97">
        <f>Y36-SUM(Y31:Y35)</f>
        <v>0</v>
      </c>
      <c r="Z37" s="98"/>
      <c r="AA37" s="94"/>
      <c r="AB37" s="95"/>
      <c r="AC37" s="96"/>
      <c r="AD37" s="96"/>
      <c r="AE37" s="97">
        <f>AE36-SUM(AE31:AE35)</f>
        <v>0</v>
      </c>
      <c r="AF37" s="99"/>
      <c r="AG37" s="100">
        <f t="shared" si="0"/>
        <v>0</v>
      </c>
    </row>
    <row r="38" spans="2:33" x14ac:dyDescent="0.15">
      <c r="B38" s="42"/>
      <c r="E38" s="25"/>
      <c r="F38" s="25"/>
      <c r="H38" s="44"/>
      <c r="J38" s="49"/>
      <c r="K38" s="25"/>
      <c r="L38" s="25"/>
      <c r="M38" s="25"/>
      <c r="N38" s="44"/>
      <c r="P38" s="49"/>
      <c r="Q38" s="25"/>
      <c r="R38" s="25"/>
      <c r="S38" s="25"/>
      <c r="T38" s="44"/>
      <c r="V38" s="49"/>
      <c r="W38" s="25"/>
      <c r="X38" s="25"/>
      <c r="Y38" s="25"/>
      <c r="Z38" s="44"/>
      <c r="AB38" s="49"/>
      <c r="AC38" s="25"/>
      <c r="AD38" s="25"/>
      <c r="AE38" s="25"/>
      <c r="AF38" s="46"/>
      <c r="AG38" s="50"/>
    </row>
    <row r="39" spans="2:33" s="110" customFormat="1" ht="27" customHeight="1" x14ac:dyDescent="0.2">
      <c r="B39" s="101" t="s">
        <v>20</v>
      </c>
      <c r="C39" s="102" t="s">
        <v>66</v>
      </c>
      <c r="D39" s="103" t="s">
        <v>67</v>
      </c>
      <c r="E39" s="104"/>
      <c r="F39" s="105" t="s">
        <v>70</v>
      </c>
      <c r="G39" s="105" t="s">
        <v>64</v>
      </c>
      <c r="H39" s="106"/>
      <c r="I39" s="104" t="s">
        <v>66</v>
      </c>
      <c r="J39" s="103" t="s">
        <v>68</v>
      </c>
      <c r="K39" s="104"/>
      <c r="L39" s="105" t="s">
        <v>70</v>
      </c>
      <c r="M39" s="105" t="s">
        <v>64</v>
      </c>
      <c r="N39" s="107"/>
      <c r="O39" s="104" t="s">
        <v>66</v>
      </c>
      <c r="P39" s="103" t="s">
        <v>68</v>
      </c>
      <c r="Q39" s="104"/>
      <c r="R39" s="105" t="s">
        <v>70</v>
      </c>
      <c r="S39" s="105" t="s">
        <v>64</v>
      </c>
      <c r="T39" s="107"/>
      <c r="U39" s="104" t="s">
        <v>66</v>
      </c>
      <c r="V39" s="103" t="s">
        <v>68</v>
      </c>
      <c r="W39" s="104"/>
      <c r="X39" s="105" t="s">
        <v>70</v>
      </c>
      <c r="Y39" s="105" t="s">
        <v>64</v>
      </c>
      <c r="Z39" s="107"/>
      <c r="AA39" s="104" t="s">
        <v>66</v>
      </c>
      <c r="AB39" s="103" t="s">
        <v>68</v>
      </c>
      <c r="AC39" s="104"/>
      <c r="AD39" s="105" t="s">
        <v>70</v>
      </c>
      <c r="AE39" s="105" t="s">
        <v>64</v>
      </c>
      <c r="AF39" s="108"/>
      <c r="AG39" s="109"/>
    </row>
    <row r="40" spans="2:33" ht="14" x14ac:dyDescent="0.15">
      <c r="B40" s="111" t="s">
        <v>80</v>
      </c>
      <c r="C40" s="112"/>
      <c r="D40" s="49">
        <v>0.6</v>
      </c>
      <c r="E40" s="25" t="s">
        <v>11</v>
      </c>
      <c r="F40" s="70" t="e">
        <f>G37*(C40/C42)</f>
        <v>#DIV/0!</v>
      </c>
      <c r="G40" s="70" t="e">
        <f>F40*D40</f>
        <v>#DIV/0!</v>
      </c>
      <c r="H40" s="44"/>
      <c r="I40" s="113"/>
      <c r="J40" s="49">
        <v>0.6</v>
      </c>
      <c r="K40" s="25" t="s">
        <v>11</v>
      </c>
      <c r="L40" s="70" t="str">
        <f>IF($I$42&gt;0, $M$37*(I40/$I$42), "")</f>
        <v/>
      </c>
      <c r="M40" s="70" t="e">
        <f>L40*J40</f>
        <v>#VALUE!</v>
      </c>
      <c r="N40" s="73"/>
      <c r="O40" s="113"/>
      <c r="P40" s="49">
        <v>0.6</v>
      </c>
      <c r="Q40" s="25" t="s">
        <v>11</v>
      </c>
      <c r="R40" s="70">
        <f>IF(O$42&gt;0, S$37*(O40/O$42), 0)</f>
        <v>0</v>
      </c>
      <c r="S40" s="70">
        <f>R40*P40</f>
        <v>0</v>
      </c>
      <c r="T40" s="73"/>
      <c r="U40" s="113"/>
      <c r="V40" s="49">
        <v>0.6</v>
      </c>
      <c r="W40" s="25" t="s">
        <v>11</v>
      </c>
      <c r="X40" s="70">
        <f>IF(U$42&gt;0, Y$37*(U40/U$42), 0)</f>
        <v>0</v>
      </c>
      <c r="Y40" s="70">
        <f>X40*V40</f>
        <v>0</v>
      </c>
      <c r="Z40" s="73"/>
      <c r="AA40" s="113"/>
      <c r="AB40" s="49">
        <v>0.6</v>
      </c>
      <c r="AC40" s="25" t="s">
        <v>11</v>
      </c>
      <c r="AD40" s="70">
        <f>IF(AA$42&gt;0, AE$37*(AA40/AA$42), 0)</f>
        <v>0</v>
      </c>
      <c r="AE40" s="70">
        <f>AD40*AB40</f>
        <v>0</v>
      </c>
      <c r="AF40" s="46"/>
      <c r="AG40" s="114" t="e">
        <f t="shared" si="0"/>
        <v>#DIV/0!</v>
      </c>
    </row>
    <row r="41" spans="2:33" ht="14" x14ac:dyDescent="0.15">
      <c r="C41" s="112"/>
      <c r="D41" s="49"/>
      <c r="E41" s="25" t="s">
        <v>11</v>
      </c>
      <c r="F41" s="70" t="e">
        <f>G37*(C41/C42)</f>
        <v>#DIV/0!</v>
      </c>
      <c r="G41" s="70" t="e">
        <f>F41*D41</f>
        <v>#DIV/0!</v>
      </c>
      <c r="H41" s="44"/>
      <c r="I41" s="94"/>
      <c r="J41" s="49"/>
      <c r="K41" s="25"/>
      <c r="L41" s="70"/>
      <c r="M41" s="70"/>
      <c r="N41" s="73"/>
      <c r="O41" s="94"/>
      <c r="P41" s="49"/>
      <c r="Q41" s="25"/>
      <c r="R41" s="70"/>
      <c r="S41" s="70"/>
      <c r="T41" s="73"/>
      <c r="U41" s="94"/>
      <c r="V41" s="49"/>
      <c r="W41" s="25"/>
      <c r="X41" s="70"/>
      <c r="Y41" s="70"/>
      <c r="Z41" s="73"/>
      <c r="AA41" s="94"/>
      <c r="AB41" s="49"/>
      <c r="AC41" s="25"/>
      <c r="AD41" s="70"/>
      <c r="AE41" s="70"/>
      <c r="AF41" s="46"/>
      <c r="AG41" s="114"/>
    </row>
    <row r="42" spans="2:33" s="24" customFormat="1" ht="14" x14ac:dyDescent="0.15">
      <c r="B42" s="115" t="s">
        <v>71</v>
      </c>
      <c r="C42" s="116">
        <f>SUM(C40:C41)</f>
        <v>0</v>
      </c>
      <c r="D42" s="117"/>
      <c r="E42" s="118"/>
      <c r="F42" s="116" t="e">
        <f>SUM(F40:F41)</f>
        <v>#DIV/0!</v>
      </c>
      <c r="G42" s="116" t="e">
        <f>SUM(G40:G41)</f>
        <v>#DIV/0!</v>
      </c>
      <c r="H42" s="119"/>
      <c r="I42" s="116">
        <f>SUM(I40:I40)</f>
        <v>0</v>
      </c>
      <c r="J42" s="117"/>
      <c r="K42" s="118"/>
      <c r="L42" s="116">
        <f>SUM(L40:L40)</f>
        <v>0</v>
      </c>
      <c r="M42" s="116" t="e">
        <f>SUM(M40:M40)</f>
        <v>#VALUE!</v>
      </c>
      <c r="N42" s="119"/>
      <c r="O42" s="116">
        <f>SUM(O40:O40)</f>
        <v>0</v>
      </c>
      <c r="P42" s="117"/>
      <c r="Q42" s="118"/>
      <c r="R42" s="116">
        <f>SUM(R40:R40)</f>
        <v>0</v>
      </c>
      <c r="S42" s="97">
        <f>SUM(S40:S40)</f>
        <v>0</v>
      </c>
      <c r="T42" s="119"/>
      <c r="U42" s="116">
        <f>SUM(U40:U40)</f>
        <v>0</v>
      </c>
      <c r="V42" s="117"/>
      <c r="W42" s="118"/>
      <c r="X42" s="116">
        <f>SUM(X40:X40)</f>
        <v>0</v>
      </c>
      <c r="Y42" s="116">
        <f>SUM(Y40:Y40)</f>
        <v>0</v>
      </c>
      <c r="Z42" s="119"/>
      <c r="AA42" s="116">
        <f>SUM(AA40:AA40)</f>
        <v>0</v>
      </c>
      <c r="AB42" s="117"/>
      <c r="AC42" s="118"/>
      <c r="AD42" s="116">
        <f>SUM(AD40:AD40)</f>
        <v>0</v>
      </c>
      <c r="AE42" s="116">
        <f>SUM(AE40:AE40)</f>
        <v>0</v>
      </c>
      <c r="AF42" s="120"/>
      <c r="AG42" s="121" t="e">
        <f t="shared" si="0"/>
        <v>#DIV/0!</v>
      </c>
    </row>
    <row r="43" spans="2:33" x14ac:dyDescent="0.15">
      <c r="B43" s="42"/>
      <c r="D43" s="49"/>
      <c r="E43" s="25"/>
      <c r="F43" s="25"/>
      <c r="H43" s="44"/>
      <c r="J43" s="49"/>
      <c r="K43" s="25"/>
      <c r="L43" s="25"/>
      <c r="M43" s="25"/>
      <c r="N43" s="44"/>
      <c r="P43" s="122"/>
      <c r="Q43" s="25"/>
      <c r="R43" s="25"/>
      <c r="S43" s="25"/>
      <c r="T43" s="44"/>
      <c r="V43" s="49"/>
      <c r="W43" s="25"/>
      <c r="X43" s="25"/>
      <c r="Y43" s="25"/>
      <c r="Z43" s="44"/>
      <c r="AB43" s="49"/>
      <c r="AC43" s="25"/>
      <c r="AD43" s="25"/>
      <c r="AE43" s="25"/>
      <c r="AF43" s="46"/>
      <c r="AG43" s="50"/>
    </row>
    <row r="44" spans="2:33" s="24" customFormat="1" ht="15" thickBot="1" x14ac:dyDescent="0.2">
      <c r="B44" s="123" t="s">
        <v>21</v>
      </c>
      <c r="C44" s="124"/>
      <c r="D44" s="125"/>
      <c r="E44" s="126"/>
      <c r="F44" s="126"/>
      <c r="G44" s="127" t="e">
        <f>G36+G42</f>
        <v>#DIV/0!</v>
      </c>
      <c r="H44" s="128"/>
      <c r="I44" s="129"/>
      <c r="J44" s="125"/>
      <c r="K44" s="126"/>
      <c r="L44" s="126"/>
      <c r="M44" s="127" t="e">
        <f>M36+M42</f>
        <v>#VALUE!</v>
      </c>
      <c r="N44" s="130"/>
      <c r="O44" s="126"/>
      <c r="P44" s="131"/>
      <c r="Q44" s="126"/>
      <c r="R44" s="126"/>
      <c r="S44" s="127">
        <f>S36+S42</f>
        <v>0</v>
      </c>
      <c r="T44" s="130"/>
      <c r="U44" s="126"/>
      <c r="V44" s="125"/>
      <c r="W44" s="126"/>
      <c r="X44" s="126"/>
      <c r="Y44" s="127">
        <f>Y36+Y42</f>
        <v>0</v>
      </c>
      <c r="Z44" s="130"/>
      <c r="AA44" s="126"/>
      <c r="AB44" s="125"/>
      <c r="AC44" s="126"/>
      <c r="AD44" s="126"/>
      <c r="AE44" s="127">
        <f>AE36+AE42</f>
        <v>0</v>
      </c>
      <c r="AF44" s="132"/>
      <c r="AG44" s="133" t="e">
        <f>G44+M44+S44+Y44+AE44</f>
        <v>#DIV/0!</v>
      </c>
    </row>
    <row r="45" spans="2:33" x14ac:dyDescent="0.15">
      <c r="B45" s="134"/>
      <c r="C45" s="134"/>
      <c r="E45" s="24"/>
      <c r="F45" s="24"/>
      <c r="G45" s="135"/>
      <c r="H45" s="24"/>
      <c r="I45" s="24"/>
      <c r="K45" s="24"/>
      <c r="L45" s="24"/>
      <c r="M45" s="134"/>
      <c r="N45" s="135"/>
      <c r="O45" s="135"/>
      <c r="Q45" s="24"/>
      <c r="R45" s="24"/>
      <c r="S45" s="136"/>
      <c r="T45" s="135"/>
      <c r="U45" s="135"/>
      <c r="W45" s="24"/>
      <c r="X45" s="24"/>
      <c r="Y45" s="136"/>
      <c r="Z45" s="135"/>
      <c r="AA45" s="135"/>
      <c r="AC45" s="24"/>
      <c r="AD45" s="24"/>
      <c r="AE45" s="136"/>
      <c r="AF45" s="24"/>
      <c r="AG45" s="137"/>
    </row>
    <row r="46" spans="2:33" x14ac:dyDescent="0.15">
      <c r="B46" s="134"/>
      <c r="C46" s="134"/>
      <c r="E46" s="24"/>
      <c r="F46" s="24"/>
      <c r="G46" s="135"/>
      <c r="H46" s="24"/>
      <c r="I46" s="24"/>
      <c r="K46" s="24"/>
      <c r="L46" s="24"/>
      <c r="M46" s="134"/>
      <c r="N46" s="135"/>
      <c r="O46" s="135"/>
      <c r="Q46" s="24"/>
      <c r="R46" s="24"/>
      <c r="S46" s="136"/>
      <c r="T46" s="135"/>
      <c r="U46" s="135"/>
      <c r="W46" s="24"/>
      <c r="X46" s="24"/>
      <c r="Y46" s="136"/>
      <c r="Z46" s="135"/>
      <c r="AA46" s="135"/>
      <c r="AC46" s="24"/>
      <c r="AD46" s="24"/>
      <c r="AE46" s="136"/>
      <c r="AF46" s="24"/>
      <c r="AG46" s="137"/>
    </row>
    <row r="47" spans="2:33" x14ac:dyDescent="0.15">
      <c r="B47" s="134"/>
      <c r="C47" s="134"/>
      <c r="E47" s="24"/>
      <c r="F47" s="24"/>
      <c r="G47" s="135"/>
      <c r="H47" s="24"/>
      <c r="I47" s="24"/>
      <c r="K47" s="24"/>
      <c r="L47" s="24"/>
      <c r="M47" s="134"/>
      <c r="N47" s="135"/>
      <c r="O47" s="135"/>
      <c r="Q47" s="24"/>
      <c r="R47" s="24"/>
      <c r="S47" s="136"/>
      <c r="T47" s="135"/>
      <c r="U47" s="135"/>
      <c r="W47" s="24"/>
      <c r="X47" s="24"/>
      <c r="Y47" s="136"/>
      <c r="Z47" s="135"/>
      <c r="AA47" s="135"/>
      <c r="AC47" s="24"/>
      <c r="AD47" s="24"/>
      <c r="AE47" s="136"/>
      <c r="AF47" s="24"/>
      <c r="AG47" s="137"/>
    </row>
    <row r="49" spans="2:33" x14ac:dyDescent="0.15">
      <c r="B49" s="24" t="s">
        <v>53</v>
      </c>
      <c r="C49" s="24"/>
    </row>
    <row r="50" spans="2:33" s="45" customFormat="1" x14ac:dyDescent="0.15">
      <c r="B50" s="138" t="s">
        <v>76</v>
      </c>
      <c r="C50" s="138"/>
      <c r="D50" s="1"/>
      <c r="G50" s="139"/>
      <c r="J50" s="1"/>
      <c r="M50" s="140"/>
      <c r="P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3" ht="13" thickBot="1" x14ac:dyDescent="0.2">
      <c r="E51" s="25"/>
      <c r="F51" s="51" t="s">
        <v>22</v>
      </c>
      <c r="G51" s="141"/>
      <c r="H51" s="25"/>
      <c r="I51" s="25"/>
      <c r="J51" s="25"/>
      <c r="K51" s="25"/>
      <c r="L51" s="51" t="s">
        <v>23</v>
      </c>
      <c r="M51" s="141"/>
      <c r="N51" s="25"/>
      <c r="O51" s="25"/>
      <c r="P51" s="25"/>
      <c r="Q51" s="25"/>
      <c r="R51" s="51" t="s">
        <v>24</v>
      </c>
      <c r="S51" s="141"/>
      <c r="T51" s="25"/>
      <c r="U51" s="25"/>
      <c r="V51" s="25"/>
      <c r="W51" s="25"/>
      <c r="X51" s="51" t="s">
        <v>25</v>
      </c>
      <c r="Y51" s="141"/>
      <c r="Z51" s="25"/>
      <c r="AA51" s="25"/>
      <c r="AB51" s="25"/>
      <c r="AC51" s="25"/>
      <c r="AD51" s="51" t="s">
        <v>26</v>
      </c>
      <c r="AE51" s="141"/>
      <c r="AF51" s="142"/>
      <c r="AG51" s="142"/>
    </row>
    <row r="52" spans="2:33" ht="13" thickTop="1" x14ac:dyDescent="0.15">
      <c r="B52" s="143"/>
      <c r="C52" s="143"/>
      <c r="E52" s="25"/>
      <c r="F52" s="51" t="s">
        <v>27</v>
      </c>
      <c r="G52" s="51" t="s">
        <v>28</v>
      </c>
      <c r="H52" s="25"/>
      <c r="I52" s="25"/>
      <c r="J52" s="25"/>
      <c r="K52" s="25"/>
      <c r="L52" s="51" t="s">
        <v>27</v>
      </c>
      <c r="M52" s="51" t="s">
        <v>28</v>
      </c>
      <c r="N52" s="25"/>
      <c r="O52" s="25"/>
      <c r="P52" s="25"/>
      <c r="Q52" s="25"/>
      <c r="R52" s="51" t="s">
        <v>27</v>
      </c>
      <c r="S52" s="51" t="s">
        <v>28</v>
      </c>
      <c r="T52" s="25"/>
      <c r="U52" s="25"/>
      <c r="V52" s="25"/>
      <c r="W52" s="25"/>
      <c r="X52" s="51" t="s">
        <v>27</v>
      </c>
      <c r="Y52" s="51" t="s">
        <v>28</v>
      </c>
      <c r="Z52" s="25"/>
      <c r="AA52" s="25"/>
      <c r="AB52" s="25"/>
      <c r="AC52" s="25"/>
      <c r="AD52" s="51" t="s">
        <v>27</v>
      </c>
      <c r="AE52" s="51" t="s">
        <v>28</v>
      </c>
    </row>
    <row r="53" spans="2:33" x14ac:dyDescent="0.15">
      <c r="B53" s="24"/>
      <c r="C53" s="24"/>
      <c r="E53" s="25"/>
      <c r="F53" s="25" t="e">
        <f>(G51-G44)/(1+((#REF!*#REF!)+(#REF!*#REF!)+(D40*C40))/SUM(C40:C40))</f>
        <v>#DIV/0!</v>
      </c>
      <c r="G53" s="25" t="e">
        <f>G51-G44</f>
        <v>#DIV/0!</v>
      </c>
      <c r="H53" s="25"/>
      <c r="I53" s="25"/>
      <c r="J53" s="25"/>
      <c r="K53" s="25"/>
      <c r="L53" s="25" t="e">
        <f>(M51-M44)/(1+((#REF!*#REF!)+(#REF!*#REF!)+(J40*I40))/SUM(I40:I40))</f>
        <v>#VALUE!</v>
      </c>
      <c r="M53" s="25" t="e">
        <f>M51-M44</f>
        <v>#VALUE!</v>
      </c>
      <c r="N53" s="25"/>
      <c r="O53" s="25"/>
      <c r="P53" s="25"/>
      <c r="Q53" s="25"/>
      <c r="R53" s="25" t="e">
        <f>(S51-S44)/(1+((#REF!*#REF!)+(#REF!*#REF!)+(P40*O40))/SUM(O40:O40))</f>
        <v>#REF!</v>
      </c>
      <c r="S53" s="25">
        <f>S51-S44</f>
        <v>0</v>
      </c>
      <c r="T53" s="25"/>
      <c r="U53" s="25"/>
      <c r="V53" s="25"/>
      <c r="W53" s="25"/>
      <c r="X53" s="25" t="e">
        <f>(Y51-Y44)/(1+((#REF!*#REF!)+(#REF!*#REF!)+(V40*U40))/SUM(U40:U40))</f>
        <v>#REF!</v>
      </c>
      <c r="Y53" s="25">
        <f>Y51-Y44</f>
        <v>0</v>
      </c>
      <c r="Z53" s="25"/>
      <c r="AA53" s="25"/>
      <c r="AB53" s="25"/>
      <c r="AC53" s="25"/>
      <c r="AD53" s="25" t="e">
        <f>(AE51-AE44)/(1+((#REF!*#REF!)+(#REF!*#REF!)+(AB40*AA40))/SUM(AA40:AA40))</f>
        <v>#REF!</v>
      </c>
      <c r="AE53" s="25">
        <f>AE51-AE44</f>
        <v>0</v>
      </c>
    </row>
    <row r="55" spans="2:33" x14ac:dyDescent="0.15">
      <c r="B55" s="24" t="s">
        <v>54</v>
      </c>
      <c r="C55" s="24"/>
    </row>
    <row r="56" spans="2:33" x14ac:dyDescent="0.15">
      <c r="B56" s="138" t="s">
        <v>77</v>
      </c>
      <c r="C56" s="138"/>
    </row>
    <row r="57" spans="2:33" x14ac:dyDescent="0.15">
      <c r="B57" s="138" t="s">
        <v>55</v>
      </c>
      <c r="C57" s="138"/>
    </row>
    <row r="58" spans="2:33" x14ac:dyDescent="0.15">
      <c r="D58" s="144" t="s">
        <v>42</v>
      </c>
      <c r="F58" s="144" t="s">
        <v>46</v>
      </c>
      <c r="L58" s="144" t="s">
        <v>46</v>
      </c>
      <c r="R58" s="144" t="s">
        <v>46</v>
      </c>
      <c r="X58" s="144" t="s">
        <v>46</v>
      </c>
      <c r="AD58" s="144" t="s">
        <v>46</v>
      </c>
    </row>
    <row r="59" spans="2:33" ht="13" thickBot="1" x14ac:dyDescent="0.2">
      <c r="B59" s="143" t="s">
        <v>47</v>
      </c>
      <c r="C59" s="143"/>
      <c r="D59" s="145"/>
      <c r="E59" s="25"/>
      <c r="F59" s="25"/>
      <c r="G59" s="25">
        <f>((F59/12)*$D59)</f>
        <v>0</v>
      </c>
      <c r="H59" s="25"/>
      <c r="I59" s="25"/>
      <c r="J59" s="25"/>
      <c r="K59" s="25"/>
      <c r="L59" s="25"/>
      <c r="M59" s="25">
        <f>((L59/12)*$D59)</f>
        <v>0</v>
      </c>
      <c r="N59" s="25"/>
      <c r="O59" s="25"/>
      <c r="P59" s="25"/>
      <c r="Q59" s="25"/>
      <c r="R59" s="25"/>
      <c r="S59" s="25">
        <f>((R59/12)*$D59)</f>
        <v>0</v>
      </c>
      <c r="T59" s="25"/>
      <c r="U59" s="25"/>
      <c r="V59" s="25"/>
      <c r="W59" s="25"/>
      <c r="X59" s="25"/>
      <c r="Y59" s="25">
        <f>((X59/12)*$D59)</f>
        <v>0</v>
      </c>
      <c r="Z59" s="25"/>
      <c r="AA59" s="25"/>
      <c r="AB59" s="25"/>
      <c r="AC59" s="25"/>
      <c r="AD59" s="25"/>
      <c r="AE59" s="25">
        <f>((AD59/12)*$D59)</f>
        <v>0</v>
      </c>
      <c r="AF59" s="25"/>
      <c r="AG59" s="25">
        <f>G59+M59+S59+Y59+AE59</f>
        <v>0</v>
      </c>
    </row>
    <row r="60" spans="2:33" ht="14" thickTop="1" thickBot="1" x14ac:dyDescent="0.2">
      <c r="B60" s="143" t="s">
        <v>48</v>
      </c>
      <c r="C60" s="143"/>
      <c r="D60" s="146"/>
      <c r="E60" s="25"/>
      <c r="F60" s="25"/>
      <c r="G60" s="25">
        <f>((F60/12)*$D60)</f>
        <v>0</v>
      </c>
      <c r="H60" s="25"/>
      <c r="I60" s="25"/>
      <c r="J60" s="25"/>
      <c r="K60" s="25"/>
      <c r="L60" s="25"/>
      <c r="M60" s="25">
        <f>((L60/12)*$D60)</f>
        <v>0</v>
      </c>
      <c r="N60" s="25"/>
      <c r="O60" s="25"/>
      <c r="P60" s="25"/>
      <c r="Q60" s="25"/>
      <c r="R60" s="25"/>
      <c r="S60" s="25">
        <f>((R60/12)*$D60)</f>
        <v>0</v>
      </c>
      <c r="T60" s="25"/>
      <c r="U60" s="25"/>
      <c r="V60" s="25"/>
      <c r="W60" s="25"/>
      <c r="X60" s="25"/>
      <c r="Y60" s="25">
        <f>((X60/12)*$D60)</f>
        <v>0</v>
      </c>
      <c r="Z60" s="25"/>
      <c r="AA60" s="25"/>
      <c r="AB60" s="25"/>
      <c r="AC60" s="25"/>
      <c r="AD60" s="25"/>
      <c r="AE60" s="25">
        <f>((AD60/12)*$D60)</f>
        <v>0</v>
      </c>
      <c r="AF60" s="25"/>
      <c r="AG60" s="25">
        <f>G60+M60+S60+Y60+AE60</f>
        <v>0</v>
      </c>
    </row>
    <row r="61" spans="2:33" ht="14" thickTop="1" thickBot="1" x14ac:dyDescent="0.2">
      <c r="B61" s="143" t="s">
        <v>49</v>
      </c>
      <c r="C61" s="143"/>
      <c r="D61" s="146"/>
      <c r="E61" s="25"/>
      <c r="F61" s="25"/>
      <c r="G61" s="25">
        <f>((F61/12)*$D61)</f>
        <v>0</v>
      </c>
      <c r="H61" s="25"/>
      <c r="I61" s="25"/>
      <c r="J61" s="25"/>
      <c r="K61" s="25"/>
      <c r="L61" s="25"/>
      <c r="M61" s="25">
        <f>((L61/12)*$D61)</f>
        <v>0</v>
      </c>
      <c r="N61" s="25"/>
      <c r="O61" s="25"/>
      <c r="P61" s="25"/>
      <c r="Q61" s="25"/>
      <c r="R61" s="25"/>
      <c r="S61" s="25">
        <f>((R61/12)*$D61)</f>
        <v>0</v>
      </c>
      <c r="T61" s="25"/>
      <c r="U61" s="25"/>
      <c r="V61" s="25"/>
      <c r="W61" s="25"/>
      <c r="X61" s="25"/>
      <c r="Y61" s="25">
        <f>((X61/12)*$D61)</f>
        <v>0</v>
      </c>
      <c r="Z61" s="25"/>
      <c r="AA61" s="25"/>
      <c r="AB61" s="25"/>
      <c r="AC61" s="25"/>
      <c r="AD61" s="25"/>
      <c r="AE61" s="25">
        <f>((AD61/12)*$D61)</f>
        <v>0</v>
      </c>
      <c r="AF61" s="25"/>
      <c r="AG61" s="25">
        <f>G61+M61+S61+Y61+AE61</f>
        <v>0</v>
      </c>
    </row>
    <row r="62" spans="2:33" ht="13" thickTop="1" x14ac:dyDescent="0.15">
      <c r="B62" s="143" t="s">
        <v>50</v>
      </c>
      <c r="C62" s="143"/>
      <c r="E62" s="25"/>
      <c r="F62" s="25"/>
      <c r="G62" s="25">
        <f>SUM(G59:G61)</f>
        <v>0</v>
      </c>
      <c r="H62" s="25"/>
      <c r="I62" s="25"/>
      <c r="J62" s="25"/>
      <c r="K62" s="25"/>
      <c r="L62" s="25"/>
      <c r="M62" s="25">
        <f>SUM(M59:M61)</f>
        <v>0</v>
      </c>
      <c r="N62" s="25"/>
      <c r="O62" s="25"/>
      <c r="P62" s="25"/>
      <c r="Q62" s="25"/>
      <c r="R62" s="25"/>
      <c r="S62" s="25">
        <f>SUM(S59:S61)</f>
        <v>0</v>
      </c>
      <c r="T62" s="25"/>
      <c r="U62" s="25"/>
      <c r="V62" s="25"/>
      <c r="W62" s="25"/>
      <c r="X62" s="25"/>
      <c r="Y62" s="25">
        <f>SUM(Y59:Y61)</f>
        <v>0</v>
      </c>
      <c r="Z62" s="25"/>
      <c r="AA62" s="25"/>
      <c r="AB62" s="25"/>
      <c r="AC62" s="25"/>
      <c r="AD62" s="25"/>
      <c r="AE62" s="25">
        <f>SUM(AE59:AE61)</f>
        <v>0</v>
      </c>
      <c r="AF62" s="25"/>
      <c r="AG62" s="25">
        <f>G62+M62+S62+Y62+AE62</f>
        <v>0</v>
      </c>
    </row>
    <row r="63" spans="2:33" x14ac:dyDescent="0.15">
      <c r="B63" s="143"/>
      <c r="C63" s="143"/>
      <c r="D63" s="25"/>
      <c r="E63" s="25"/>
      <c r="F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</row>
    <row r="64" spans="2:33" ht="13" thickBot="1" x14ac:dyDescent="0.2">
      <c r="B64" s="143" t="s">
        <v>29</v>
      </c>
      <c r="C64" s="143"/>
      <c r="D64" s="25"/>
      <c r="E64" s="147" t="s">
        <v>56</v>
      </c>
      <c r="F64" s="148"/>
      <c r="G64" s="25">
        <f>F64*G62</f>
        <v>0</v>
      </c>
      <c r="H64" s="25"/>
      <c r="I64" s="25"/>
      <c r="K64" s="147" t="s">
        <v>56</v>
      </c>
      <c r="L64" s="148"/>
      <c r="M64" s="25">
        <f>L64*M62</f>
        <v>0</v>
      </c>
      <c r="N64" s="25"/>
      <c r="O64" s="25"/>
      <c r="Q64" s="147" t="s">
        <v>56</v>
      </c>
      <c r="R64" s="148"/>
      <c r="S64" s="25">
        <f>R64*S62</f>
        <v>0</v>
      </c>
      <c r="T64" s="25"/>
      <c r="U64" s="25"/>
      <c r="W64" s="147" t="s">
        <v>56</v>
      </c>
      <c r="X64" s="148"/>
      <c r="Y64" s="25">
        <f>X64*Y62</f>
        <v>0</v>
      </c>
      <c r="Z64" s="25"/>
      <c r="AA64" s="25"/>
      <c r="AC64" s="147" t="s">
        <v>56</v>
      </c>
      <c r="AD64" s="148"/>
      <c r="AE64" s="25">
        <f>AD64*AE62</f>
        <v>0</v>
      </c>
      <c r="AF64" s="25"/>
      <c r="AG64" s="25">
        <f>G64+M64+S64+Y64+AE64</f>
        <v>0</v>
      </c>
    </row>
    <row r="65" spans="2:33" ht="13" thickTop="1" x14ac:dyDescent="0.15"/>
    <row r="67" spans="2:33" x14ac:dyDescent="0.15">
      <c r="B67" s="24"/>
      <c r="C67" s="24"/>
    </row>
    <row r="68" spans="2:33" x14ac:dyDescent="0.15">
      <c r="B68" s="138"/>
      <c r="C68" s="138"/>
    </row>
    <row r="69" spans="2:33" x14ac:dyDescent="0.15">
      <c r="S69" s="25"/>
    </row>
    <row r="70" spans="2:33" x14ac:dyDescent="0.15">
      <c r="S70" s="25"/>
    </row>
    <row r="71" spans="2:33" x14ac:dyDescent="0.15">
      <c r="S71" s="25"/>
    </row>
    <row r="72" spans="2:33" x14ac:dyDescent="0.15">
      <c r="S72" s="25"/>
    </row>
    <row r="73" spans="2:33" x14ac:dyDescent="0.15">
      <c r="S73" s="25"/>
      <c r="Y73" s="25"/>
      <c r="AE73" s="25"/>
      <c r="AG73" s="25"/>
    </row>
    <row r="75" spans="2:33" x14ac:dyDescent="0.15">
      <c r="S75" s="25"/>
      <c r="Y75" s="25"/>
      <c r="AE75" s="25"/>
      <c r="AG75" s="25"/>
    </row>
    <row r="77" spans="2:33" x14ac:dyDescent="0.15">
      <c r="S77" s="25"/>
      <c r="Y77" s="25"/>
      <c r="AE77" s="25"/>
      <c r="AG77" s="25"/>
    </row>
    <row r="78" spans="2:33" x14ac:dyDescent="0.15">
      <c r="S78" s="25"/>
      <c r="Y78" s="25"/>
      <c r="AE78" s="25"/>
      <c r="AG78" s="25"/>
    </row>
  </sheetData>
  <phoneticPr fontId="0" type="noConversion"/>
  <printOptions horizontalCentered="1"/>
  <pageMargins left="0.4" right="0.4" top="0.75" bottom="0.75" header="0.5" footer="0.5"/>
  <pageSetup scale="80" orientation="landscape" blackAndWhite="1" horizontalDpi="4294967294" verticalDpi="4294967294"/>
  <headerFooter alignWithMargins="0">
    <oddFooter>&amp;L&amp;9KKF &amp;D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F31"/>
  <sheetViews>
    <sheetView workbookViewId="0">
      <selection activeCell="J24" sqref="J24"/>
    </sheetView>
  </sheetViews>
  <sheetFormatPr baseColWidth="10" defaultColWidth="11.42578125" defaultRowHeight="12" x14ac:dyDescent="0.15"/>
  <cols>
    <col min="1" max="1" width="13.42578125" style="1" customWidth="1"/>
    <col min="2" max="2" width="15.140625" style="1" bestFit="1" customWidth="1"/>
    <col min="3" max="4" width="10.7109375" style="1" customWidth="1"/>
    <col min="5" max="5" width="4.7109375" style="1" customWidth="1"/>
    <col min="6" max="7" width="10.7109375" style="1" customWidth="1"/>
    <col min="8" max="16384" width="11.42578125" style="1"/>
  </cols>
  <sheetData>
    <row r="1" spans="1:6" s="6" customFormat="1" ht="14" x14ac:dyDescent="0.15">
      <c r="A1" s="9" t="s">
        <v>60</v>
      </c>
      <c r="B1" s="10"/>
      <c r="C1" s="10"/>
      <c r="D1" s="9"/>
    </row>
    <row r="2" spans="1:6" s="6" customFormat="1" ht="14" x14ac:dyDescent="0.15">
      <c r="A2" s="9"/>
      <c r="B2" s="10"/>
      <c r="C2" s="10"/>
      <c r="D2" s="9"/>
    </row>
    <row r="3" spans="1:6" s="6" customFormat="1" ht="14" x14ac:dyDescent="0.15">
      <c r="A3" s="9" t="s">
        <v>63</v>
      </c>
      <c r="B3" s="10"/>
      <c r="C3" s="10"/>
      <c r="D3" s="9"/>
    </row>
    <row r="4" spans="1:6" s="5" customFormat="1" x14ac:dyDescent="0.15">
      <c r="A4" s="1"/>
      <c r="B4" s="1"/>
      <c r="C4" s="1"/>
      <c r="D4" s="1"/>
    </row>
    <row r="5" spans="1:6" s="6" customFormat="1" ht="14" x14ac:dyDescent="0.15">
      <c r="A5" s="17" t="s">
        <v>57</v>
      </c>
      <c r="B5" s="12"/>
    </row>
    <row r="6" spans="1:6" s="6" customFormat="1" ht="14" x14ac:dyDescent="0.15">
      <c r="A6" s="18" t="s">
        <v>58</v>
      </c>
      <c r="B6" s="13"/>
    </row>
    <row r="7" spans="1:6" s="5" customFormat="1" x14ac:dyDescent="0.15">
      <c r="A7" s="14"/>
      <c r="B7" s="14"/>
      <c r="C7" s="1"/>
      <c r="D7" s="1"/>
    </row>
    <row r="8" spans="1:6" s="7" customFormat="1" ht="16" x14ac:dyDescent="0.2">
      <c r="A8" s="16" t="s">
        <v>59</v>
      </c>
      <c r="B8" s="15" t="s">
        <v>65</v>
      </c>
    </row>
    <row r="9" spans="1:6" s="5" customFormat="1" x14ac:dyDescent="0.15">
      <c r="A9" s="21"/>
      <c r="B9" s="21"/>
      <c r="C9" s="1"/>
      <c r="D9" s="1"/>
    </row>
    <row r="10" spans="1:6" s="7" customFormat="1" ht="16" x14ac:dyDescent="0.2">
      <c r="A10" s="19">
        <v>10</v>
      </c>
      <c r="B10" s="20">
        <f>A10*0.12</f>
        <v>1.2</v>
      </c>
    </row>
    <row r="11" spans="1:6" s="5" customFormat="1" ht="13" thickBot="1" x14ac:dyDescent="0.2">
      <c r="A11" s="22"/>
      <c r="B11" s="23"/>
      <c r="C11" s="1"/>
      <c r="D11" s="1"/>
    </row>
    <row r="12" spans="1:6" s="5" customFormat="1" x14ac:dyDescent="0.15">
      <c r="A12" s="1"/>
      <c r="B12" s="1"/>
      <c r="C12" s="1"/>
      <c r="D12" s="1"/>
      <c r="F12" s="11"/>
    </row>
    <row r="13" spans="1:6" s="5" customFormat="1" x14ac:dyDescent="0.15">
      <c r="A13" s="1"/>
      <c r="B13" s="1"/>
      <c r="C13" s="1"/>
      <c r="D13" s="1"/>
    </row>
    <row r="14" spans="1:6" s="6" customFormat="1" ht="14" x14ac:dyDescent="0.15">
      <c r="A14" s="6" t="s">
        <v>61</v>
      </c>
      <c r="B14" s="8"/>
      <c r="C14" s="8"/>
    </row>
    <row r="15" spans="1:6" s="6" customFormat="1" ht="14" x14ac:dyDescent="0.15">
      <c r="A15" s="6" t="s">
        <v>62</v>
      </c>
      <c r="C15" s="8"/>
    </row>
    <row r="17" spans="1:3" x14ac:dyDescent="0.15">
      <c r="B17" s="2"/>
      <c r="C17" s="2"/>
    </row>
    <row r="20" spans="1:3" x14ac:dyDescent="0.15">
      <c r="A20" s="3"/>
      <c r="C20" s="2"/>
    </row>
    <row r="21" spans="1:3" x14ac:dyDescent="0.15">
      <c r="A21" s="3"/>
      <c r="C21" s="2"/>
    </row>
    <row r="22" spans="1:3" x14ac:dyDescent="0.15">
      <c r="A22" s="3"/>
    </row>
    <row r="23" spans="1:3" x14ac:dyDescent="0.15">
      <c r="A23" s="3"/>
    </row>
    <row r="24" spans="1:3" x14ac:dyDescent="0.15">
      <c r="A24" s="3"/>
    </row>
    <row r="25" spans="1:3" x14ac:dyDescent="0.15">
      <c r="A25" s="3"/>
      <c r="C25" s="2"/>
    </row>
    <row r="26" spans="1:3" x14ac:dyDescent="0.15">
      <c r="A26" s="3"/>
      <c r="C26" s="2"/>
    </row>
    <row r="27" spans="1:3" x14ac:dyDescent="0.15">
      <c r="A27" s="3"/>
      <c r="C27" s="2"/>
    </row>
    <row r="28" spans="1:3" x14ac:dyDescent="0.15">
      <c r="A28" s="4"/>
      <c r="C28" s="2"/>
    </row>
    <row r="29" spans="1:3" x14ac:dyDescent="0.15">
      <c r="B29" s="4"/>
      <c r="C29" s="2"/>
    </row>
    <row r="30" spans="1:3" x14ac:dyDescent="0.15">
      <c r="A30" s="4"/>
    </row>
    <row r="31" spans="1:3" x14ac:dyDescent="0.15">
      <c r="A31" s="4"/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5YR Budget</vt:lpstr>
      <vt:lpstr>Person Month Calculator</vt:lpstr>
      <vt:lpstr>'5YR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CMET</dc:creator>
  <cp:lastModifiedBy>Microsoft Office User</cp:lastModifiedBy>
  <cp:lastPrinted>2012-09-28T18:44:51Z</cp:lastPrinted>
  <dcterms:created xsi:type="dcterms:W3CDTF">2000-12-22T17:22:01Z</dcterms:created>
  <dcterms:modified xsi:type="dcterms:W3CDTF">2022-07-06T12:35:50Z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