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udwinprod-my.sharepoint.com/personal/mobry_udel_edu/Documents/Desktop/Salary Reviews/NIH/"/>
    </mc:Choice>
  </mc:AlternateContent>
  <xr:revisionPtr revIDLastSave="0" documentId="8_{A8B3901D-7230-4EB2-BC0A-4934CD174A5B}" xr6:coauthVersionLast="47" xr6:coauthVersionMax="47" xr10:uidLastSave="{00000000-0000-0000-0000-000000000000}"/>
  <bookViews>
    <workbookView xWindow="-108" yWindow="-108" windowWidth="23256" windowHeight="12576" xr2:uid="{70BA166B-756E-4DB7-85A8-D10862FFEEAF}"/>
  </bookViews>
  <sheets>
    <sheet name="NIH Salary Cap" sheetId="1" r:id="rId1"/>
    <sheet name="Annual Analysis" sheetId="2" r:id="rId2"/>
    <sheet name="Monthly Analysi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N4" i="1"/>
  <c r="L4" i="1"/>
  <c r="J4" i="1"/>
  <c r="H4" i="1"/>
  <c r="F4" i="1"/>
  <c r="D4" i="1"/>
  <c r="N5" i="1"/>
  <c r="L5" i="1"/>
  <c r="J5" i="1"/>
  <c r="H5" i="1"/>
  <c r="F5" i="1"/>
  <c r="D5" i="1"/>
  <c r="P5" i="1"/>
  <c r="G17" i="3"/>
  <c r="AT27" i="2"/>
  <c r="AT21" i="2"/>
  <c r="AT18" i="2"/>
  <c r="AM27" i="2"/>
  <c r="AM21" i="2"/>
  <c r="AM18" i="2"/>
  <c r="AF27" i="2"/>
  <c r="AF21" i="2"/>
  <c r="AF18" i="2"/>
  <c r="Y27" i="2"/>
  <c r="Y21" i="2"/>
  <c r="Y18" i="2"/>
  <c r="R27" i="2"/>
  <c r="R21" i="2"/>
  <c r="R18" i="2"/>
  <c r="K21" i="2"/>
  <c r="K18" i="2"/>
  <c r="K27" i="2"/>
  <c r="B12" i="3"/>
  <c r="B72" i="3"/>
  <c r="B62" i="3"/>
  <c r="B52" i="3"/>
  <c r="B42" i="3"/>
  <c r="B32" i="3"/>
  <c r="B22" i="3"/>
  <c r="N15" i="3"/>
  <c r="D18" i="2" s="1"/>
  <c r="N16" i="3"/>
  <c r="D21" i="2" s="1"/>
  <c r="B17" i="3"/>
  <c r="C17" i="3"/>
  <c r="D17" i="3"/>
  <c r="E17" i="3"/>
  <c r="F17" i="3"/>
  <c r="H17" i="3"/>
  <c r="I17" i="3"/>
  <c r="J17" i="3"/>
  <c r="K17" i="3"/>
  <c r="L17" i="3"/>
  <c r="M17" i="3"/>
  <c r="N25" i="3"/>
  <c r="N26" i="3"/>
  <c r="B27" i="3"/>
  <c r="C27" i="3"/>
  <c r="D27" i="3"/>
  <c r="E27" i="3"/>
  <c r="F27" i="3"/>
  <c r="G27" i="3"/>
  <c r="H27" i="3"/>
  <c r="I27" i="3"/>
  <c r="J27" i="3"/>
  <c r="N27" i="3" s="1"/>
  <c r="N29" i="3" s="1"/>
  <c r="K27" i="3"/>
  <c r="L27" i="3"/>
  <c r="M27" i="3"/>
  <c r="N28" i="3"/>
  <c r="N35" i="3"/>
  <c r="N36" i="3"/>
  <c r="B37" i="3"/>
  <c r="C37" i="3"/>
  <c r="N37" i="3" s="1"/>
  <c r="N39" i="3" s="1"/>
  <c r="N40" i="3" s="1"/>
  <c r="D37" i="3"/>
  <c r="E37" i="3"/>
  <c r="F37" i="3"/>
  <c r="G37" i="3"/>
  <c r="H37" i="3"/>
  <c r="I37" i="3"/>
  <c r="J37" i="3"/>
  <c r="K37" i="3"/>
  <c r="L37" i="3"/>
  <c r="M37" i="3"/>
  <c r="N38" i="3"/>
  <c r="N45" i="3"/>
  <c r="N46" i="3"/>
  <c r="B47" i="3"/>
  <c r="C47" i="3"/>
  <c r="D47" i="3"/>
  <c r="E47" i="3"/>
  <c r="F47" i="3"/>
  <c r="G47" i="3"/>
  <c r="H47" i="3"/>
  <c r="I47" i="3"/>
  <c r="J47" i="3"/>
  <c r="N47" i="3" s="1"/>
  <c r="N49" i="3" s="1"/>
  <c r="K47" i="3"/>
  <c r="L47" i="3"/>
  <c r="M47" i="3"/>
  <c r="N48" i="3"/>
  <c r="N55" i="3"/>
  <c r="N56" i="3"/>
  <c r="B57" i="3"/>
  <c r="C57" i="3"/>
  <c r="N57" i="3" s="1"/>
  <c r="N59" i="3" s="1"/>
  <c r="N60" i="3" s="1"/>
  <c r="D57" i="3"/>
  <c r="E57" i="3"/>
  <c r="F57" i="3"/>
  <c r="G57" i="3"/>
  <c r="H57" i="3"/>
  <c r="I57" i="3"/>
  <c r="J57" i="3"/>
  <c r="K57" i="3"/>
  <c r="L57" i="3"/>
  <c r="M57" i="3"/>
  <c r="N58" i="3"/>
  <c r="N65" i="3"/>
  <c r="N66" i="3"/>
  <c r="B67" i="3"/>
  <c r="C67" i="3"/>
  <c r="D67" i="3"/>
  <c r="E67" i="3"/>
  <c r="F67" i="3"/>
  <c r="G67" i="3"/>
  <c r="H67" i="3"/>
  <c r="I67" i="3"/>
  <c r="J67" i="3"/>
  <c r="K67" i="3"/>
  <c r="L67" i="3"/>
  <c r="M67" i="3"/>
  <c r="N68" i="3"/>
  <c r="N75" i="3"/>
  <c r="N76" i="3"/>
  <c r="B77" i="3"/>
  <c r="N77" i="3" s="1"/>
  <c r="N79" i="3" s="1"/>
  <c r="N80" i="3" s="1"/>
  <c r="C77" i="3"/>
  <c r="D77" i="3"/>
  <c r="E77" i="3"/>
  <c r="F77" i="3"/>
  <c r="G77" i="3"/>
  <c r="H77" i="3"/>
  <c r="I77" i="3"/>
  <c r="J77" i="3"/>
  <c r="K77" i="3"/>
  <c r="L77" i="3"/>
  <c r="M77" i="3"/>
  <c r="N78" i="3"/>
  <c r="N18" i="3" l="1"/>
  <c r="D27" i="2" s="1"/>
  <c r="N17" i="3"/>
  <c r="N30" i="3"/>
  <c r="N50" i="3"/>
  <c r="N67" i="3"/>
  <c r="N69" i="3" s="1"/>
  <c r="N70" i="3" s="1"/>
  <c r="AT12" i="2" l="1"/>
  <c r="AM12" i="2"/>
  <c r="AF12" i="2"/>
  <c r="Y12" i="2"/>
  <c r="R12" i="2"/>
  <c r="K12" i="2"/>
  <c r="D12" i="2"/>
  <c r="AT24" i="2"/>
  <c r="AT30" i="2" s="1"/>
  <c r="AM24" i="2"/>
  <c r="AM30" i="2" s="1"/>
  <c r="AF24" i="2"/>
  <c r="AF30" i="2" s="1"/>
  <c r="Y24" i="2"/>
  <c r="Y30" i="2" s="1"/>
  <c r="R24" i="2"/>
  <c r="R30" i="2" s="1"/>
  <c r="K24" i="2"/>
  <c r="K30" i="2" s="1"/>
  <c r="D24" i="2"/>
  <c r="D30" i="2" s="1"/>
  <c r="C53" i="3" l="1"/>
  <c r="C59" i="3" s="1"/>
  <c r="C60" i="3" s="1"/>
  <c r="B53" i="3"/>
  <c r="B59" i="3" s="1"/>
  <c r="B60" i="3" s="1"/>
  <c r="M53" i="3"/>
  <c r="M59" i="3" s="1"/>
  <c r="M60" i="3" s="1"/>
  <c r="E53" i="3"/>
  <c r="E59" i="3" s="1"/>
  <c r="E60" i="3" s="1"/>
  <c r="L53" i="3"/>
  <c r="L59" i="3" s="1"/>
  <c r="L60" i="3" s="1"/>
  <c r="K53" i="3"/>
  <c r="K59" i="3" s="1"/>
  <c r="K60" i="3" s="1"/>
  <c r="F53" i="3"/>
  <c r="F59" i="3" s="1"/>
  <c r="F60" i="3" s="1"/>
  <c r="J53" i="3"/>
  <c r="J59" i="3" s="1"/>
  <c r="J60" i="3" s="1"/>
  <c r="I53" i="3"/>
  <c r="I59" i="3" s="1"/>
  <c r="I60" i="3" s="1"/>
  <c r="H53" i="3"/>
  <c r="H59" i="3" s="1"/>
  <c r="H60" i="3" s="1"/>
  <c r="G53" i="3"/>
  <c r="G59" i="3" s="1"/>
  <c r="G60" i="3" s="1"/>
  <c r="D53" i="3"/>
  <c r="D59" i="3" s="1"/>
  <c r="D60" i="3" s="1"/>
  <c r="AF15" i="2"/>
  <c r="AF33" i="2" s="1"/>
  <c r="AF36" i="2" s="1"/>
  <c r="B63" i="3"/>
  <c r="B69" i="3" s="1"/>
  <c r="B70" i="3" s="1"/>
  <c r="M63" i="3"/>
  <c r="M69" i="3" s="1"/>
  <c r="M70" i="3" s="1"/>
  <c r="L63" i="3"/>
  <c r="L69" i="3" s="1"/>
  <c r="L70" i="3" s="1"/>
  <c r="K63" i="3"/>
  <c r="K69" i="3" s="1"/>
  <c r="K70" i="3" s="1"/>
  <c r="J63" i="3"/>
  <c r="J69" i="3" s="1"/>
  <c r="J70" i="3" s="1"/>
  <c r="E63" i="3"/>
  <c r="E69" i="3" s="1"/>
  <c r="E70" i="3" s="1"/>
  <c r="D63" i="3"/>
  <c r="D69" i="3" s="1"/>
  <c r="D70" i="3" s="1"/>
  <c r="I63" i="3"/>
  <c r="I69" i="3" s="1"/>
  <c r="I70" i="3" s="1"/>
  <c r="H63" i="3"/>
  <c r="H69" i="3" s="1"/>
  <c r="H70" i="3" s="1"/>
  <c r="G63" i="3"/>
  <c r="G69" i="3" s="1"/>
  <c r="G70" i="3" s="1"/>
  <c r="F63" i="3"/>
  <c r="F69" i="3" s="1"/>
  <c r="F70" i="3" s="1"/>
  <c r="C63" i="3"/>
  <c r="C69" i="3" s="1"/>
  <c r="C70" i="3" s="1"/>
  <c r="AM15" i="2"/>
  <c r="AM33" i="2" s="1"/>
  <c r="AM36" i="2" s="1"/>
  <c r="M73" i="3"/>
  <c r="M79" i="3" s="1"/>
  <c r="M80" i="3" s="1"/>
  <c r="L73" i="3"/>
  <c r="L79" i="3" s="1"/>
  <c r="L80" i="3" s="1"/>
  <c r="C73" i="3"/>
  <c r="C79" i="3" s="1"/>
  <c r="C80" i="3" s="1"/>
  <c r="K73" i="3"/>
  <c r="K79" i="3" s="1"/>
  <c r="K80" i="3" s="1"/>
  <c r="J73" i="3"/>
  <c r="J79" i="3" s="1"/>
  <c r="J80" i="3" s="1"/>
  <c r="I73" i="3"/>
  <c r="I79" i="3" s="1"/>
  <c r="I80" i="3" s="1"/>
  <c r="D73" i="3"/>
  <c r="D79" i="3" s="1"/>
  <c r="D80" i="3" s="1"/>
  <c r="H73" i="3"/>
  <c r="H79" i="3" s="1"/>
  <c r="H80" i="3" s="1"/>
  <c r="G73" i="3"/>
  <c r="G79" i="3" s="1"/>
  <c r="G80" i="3" s="1"/>
  <c r="F73" i="3"/>
  <c r="F79" i="3" s="1"/>
  <c r="F80" i="3" s="1"/>
  <c r="E73" i="3"/>
  <c r="E79" i="3" s="1"/>
  <c r="E80" i="3" s="1"/>
  <c r="B73" i="3"/>
  <c r="B79" i="3" s="1"/>
  <c r="B80" i="3" s="1"/>
  <c r="AT15" i="2"/>
  <c r="AT33" i="2" s="1"/>
  <c r="AT36" i="2" s="1"/>
  <c r="F23" i="3" l="1"/>
  <c r="F29" i="3" s="1"/>
  <c r="F30" i="3" s="1"/>
  <c r="E23" i="3"/>
  <c r="E29" i="3" s="1"/>
  <c r="E30" i="3" s="1"/>
  <c r="D23" i="3"/>
  <c r="D29" i="3" s="1"/>
  <c r="D30" i="3" s="1"/>
  <c r="I23" i="3"/>
  <c r="I29" i="3" s="1"/>
  <c r="I30" i="3" s="1"/>
  <c r="C23" i="3"/>
  <c r="C29" i="3" s="1"/>
  <c r="C30" i="3" s="1"/>
  <c r="B23" i="3"/>
  <c r="B29" i="3" s="1"/>
  <c r="B30" i="3" s="1"/>
  <c r="H23" i="3"/>
  <c r="H29" i="3" s="1"/>
  <c r="H30" i="3" s="1"/>
  <c r="M23" i="3"/>
  <c r="M29" i="3" s="1"/>
  <c r="M30" i="3" s="1"/>
  <c r="L23" i="3"/>
  <c r="L29" i="3" s="1"/>
  <c r="L30" i="3" s="1"/>
  <c r="K23" i="3"/>
  <c r="K29" i="3" s="1"/>
  <c r="K30" i="3" s="1"/>
  <c r="J23" i="3"/>
  <c r="J29" i="3" s="1"/>
  <c r="J30" i="3" s="1"/>
  <c r="G23" i="3"/>
  <c r="G29" i="3" s="1"/>
  <c r="G30" i="3" s="1"/>
  <c r="K15" i="2"/>
  <c r="K33" i="2" s="1"/>
  <c r="K36" i="2" s="1"/>
  <c r="E33" i="3"/>
  <c r="E39" i="3" s="1"/>
  <c r="E40" i="3" s="1"/>
  <c r="D33" i="3"/>
  <c r="D39" i="3" s="1"/>
  <c r="D40" i="3" s="1"/>
  <c r="C33" i="3"/>
  <c r="C39" i="3" s="1"/>
  <c r="C40" i="3" s="1"/>
  <c r="B33" i="3"/>
  <c r="B39" i="3" s="1"/>
  <c r="B40" i="3" s="1"/>
  <c r="M33" i="3"/>
  <c r="M39" i="3" s="1"/>
  <c r="M40" i="3" s="1"/>
  <c r="H33" i="3"/>
  <c r="H39" i="3" s="1"/>
  <c r="H40" i="3" s="1"/>
  <c r="L33" i="3"/>
  <c r="L39" i="3" s="1"/>
  <c r="L40" i="3" s="1"/>
  <c r="K33" i="3"/>
  <c r="K39" i="3" s="1"/>
  <c r="K40" i="3" s="1"/>
  <c r="J33" i="3"/>
  <c r="J39" i="3" s="1"/>
  <c r="J40" i="3" s="1"/>
  <c r="I33" i="3"/>
  <c r="I39" i="3" s="1"/>
  <c r="I40" i="3" s="1"/>
  <c r="G33" i="3"/>
  <c r="G39" i="3" s="1"/>
  <c r="G40" i="3" s="1"/>
  <c r="F33" i="3"/>
  <c r="F39" i="3" s="1"/>
  <c r="F40" i="3" s="1"/>
  <c r="R15" i="2"/>
  <c r="R33" i="2" s="1"/>
  <c r="R36" i="2" s="1"/>
  <c r="D43" i="3"/>
  <c r="D49" i="3" s="1"/>
  <c r="D50" i="3" s="1"/>
  <c r="C43" i="3"/>
  <c r="C49" i="3" s="1"/>
  <c r="C50" i="3" s="1"/>
  <c r="B43" i="3"/>
  <c r="B49" i="3" s="1"/>
  <c r="B50" i="3" s="1"/>
  <c r="M43" i="3"/>
  <c r="M49" i="3" s="1"/>
  <c r="M50" i="3" s="1"/>
  <c r="L43" i="3"/>
  <c r="L49" i="3" s="1"/>
  <c r="L50" i="3" s="1"/>
  <c r="G43" i="3"/>
  <c r="G49" i="3" s="1"/>
  <c r="G50" i="3" s="1"/>
  <c r="F43" i="3"/>
  <c r="F49" i="3" s="1"/>
  <c r="F50" i="3" s="1"/>
  <c r="K43" i="3"/>
  <c r="K49" i="3" s="1"/>
  <c r="K50" i="3" s="1"/>
  <c r="J43" i="3"/>
  <c r="J49" i="3" s="1"/>
  <c r="J50" i="3" s="1"/>
  <c r="I43" i="3"/>
  <c r="I49" i="3" s="1"/>
  <c r="I50" i="3" s="1"/>
  <c r="H43" i="3"/>
  <c r="H49" i="3" s="1"/>
  <c r="H50" i="3" s="1"/>
  <c r="E43" i="3"/>
  <c r="E49" i="3" s="1"/>
  <c r="E50" i="3" s="1"/>
  <c r="Y15" i="2"/>
  <c r="Y33" i="2" s="1"/>
  <c r="Y36" i="2" s="1"/>
  <c r="D15" i="2"/>
  <c r="D33" i="2" s="1"/>
  <c r="D36" i="2" s="1"/>
  <c r="B13" i="3"/>
  <c r="B19" i="3" s="1"/>
  <c r="B20" i="3" s="1"/>
  <c r="J13" i="3"/>
  <c r="J19" i="3" s="1"/>
  <c r="J20" i="3" s="1"/>
  <c r="M13" i="3"/>
  <c r="M19" i="3" s="1"/>
  <c r="M20" i="3" s="1"/>
  <c r="L13" i="3"/>
  <c r="L19" i="3" s="1"/>
  <c r="L20" i="3" s="1"/>
  <c r="K13" i="3"/>
  <c r="K19" i="3" s="1"/>
  <c r="K20" i="3" s="1"/>
  <c r="I13" i="3"/>
  <c r="I19" i="3" s="1"/>
  <c r="I20" i="3" s="1"/>
  <c r="D13" i="3"/>
  <c r="D19" i="3" s="1"/>
  <c r="D20" i="3" s="1"/>
  <c r="H13" i="3"/>
  <c r="H19" i="3" s="1"/>
  <c r="H20" i="3" s="1"/>
  <c r="G13" i="3"/>
  <c r="F13" i="3"/>
  <c r="F19" i="3" s="1"/>
  <c r="F20" i="3" s="1"/>
  <c r="E13" i="3"/>
  <c r="E19" i="3" s="1"/>
  <c r="E20" i="3" s="1"/>
  <c r="C13" i="3"/>
  <c r="C19" i="3" s="1"/>
  <c r="C20" i="3" s="1"/>
  <c r="G19" i="3" l="1"/>
  <c r="G20" i="3" s="1"/>
  <c r="N19" i="3"/>
  <c r="N2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Mobry, Samuel</author>
  </authors>
  <commentList>
    <comment ref="D3" authorId="0" shapeId="0" xr:uid="{422E19ED-D3B0-4A8F-8984-2F63CB3541DD}">
      <text>
        <r>
          <rPr>
            <b/>
            <sz val="9"/>
            <color indexed="81"/>
            <rFont val="Tahoma"/>
            <family val="2"/>
          </rPr>
          <t>Enter the Project Period Dates
For example:
01/01/2023 to 12/31/2023</t>
        </r>
      </text>
    </comment>
  </commentList>
</comments>
</file>

<file path=xl/sharedStrings.xml><?xml version="1.0" encoding="utf-8"?>
<sst xmlns="http://schemas.openxmlformats.org/spreadsheetml/2006/main" count="283" uniqueCount="88">
  <si>
    <t>NIH Salary Limit URL:  https://grants.nih.gov/grants/policy/salcap_summary.htm</t>
  </si>
  <si>
    <t>[Date]</t>
  </si>
  <si>
    <t xml:space="preserve">
FY 2021 Awards Issued</t>
  </si>
  <si>
    <t xml:space="preserve">    October 1, 2020 through January 2, 2021 (Executive Level II)</t>
  </si>
  <si>
    <t xml:space="preserve">    January 3, 2021 through September 30, 2021 (Executive Level II)</t>
  </si>
  <si>
    <t>FY 2020 Awards Issued </t>
  </si>
  <si>
    <t>     October 1, 2019 through January 4, 2020 (Executive Level II)</t>
  </si>
  <si>
    <t>     January 5, 2020 through September 30, 2020 (Executive Level II)</t>
  </si>
  <si>
    <t>FY 2019 Awards Issued </t>
  </si>
  <si>
    <t>     October 1, 2018 through January 5, 2019 (Executive Level II)</t>
  </si>
  <si>
    <t>     January 6, 2019 through September 30, 2019 (Executive Level II)</t>
  </si>
  <si>
    <t>FY 2018 Awards Issued </t>
  </si>
  <si>
    <t>     October 1, 2017 through January 6, 2018 (Executive Level II)</t>
  </si>
  <si>
    <t>     January 7, 2018 through September 30, 2018 (Executive Level II)</t>
  </si>
  <si>
    <t>FY 2017 Awards Issued </t>
  </si>
  <si>
    <t>     October 1, 2016 through January 7, 2017 (Executive Level II)</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</si>
  <si>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</si>
  <si>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</si>
  <si>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</si>
  <si>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</si>
  <si>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</si>
  <si>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</si>
  <si>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</si>
  <si>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</si>
  <si>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</si>
  <si>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</si>
  <si>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</si>
  <si>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</si>
  <si>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</si>
  <si>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</si>
  <si>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</si>
  <si>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NIH Salary CAP from 2012 to 2022</t>
  </si>
  <si>
    <t xml:space="preserve">     October 1, 2021 through January 1, 2022 (Executive Level II)</t>
  </si>
  <si>
    <t>FY 2022 Awards Issued</t>
  </si>
  <si>
    <t>Name:</t>
  </si>
  <si>
    <t>Employee ID</t>
  </si>
  <si>
    <t>Award:</t>
  </si>
  <si>
    <t>Project:</t>
  </si>
  <si>
    <t>Start Date:</t>
  </si>
  <si>
    <t>End Date:</t>
  </si>
  <si>
    <t>Period 1 Date Range:</t>
  </si>
  <si>
    <t>Period 2 Date Range:</t>
  </si>
  <si>
    <t>Period 3 Date Range:</t>
  </si>
  <si>
    <t>Period 4 Date Range:</t>
  </si>
  <si>
    <t>Period 5 Date Range:</t>
  </si>
  <si>
    <t>Period 6 Date Range:</t>
  </si>
  <si>
    <t>Period 7 Date Range:</t>
  </si>
  <si>
    <r>
      <t xml:space="preserve">NIH Salary Cap as of Period Start Date:
</t>
    </r>
    <r>
      <rPr>
        <b/>
        <sz val="8"/>
        <color rgb="FF000000"/>
        <rFont val="Calibri"/>
        <family val="2"/>
        <scheme val="minor"/>
      </rPr>
      <t>(Prorate if Project Period Covers Multiple Caps)</t>
    </r>
  </si>
  <si>
    <t>Total Direct Salary Charged:</t>
  </si>
  <si>
    <t>Total Cost Share Salary:</t>
  </si>
  <si>
    <t>Total Salary Charged to Project:</t>
  </si>
  <si>
    <t>Total Pay for One Year Beginning with Period Start Date:</t>
  </si>
  <si>
    <t>Actual Effort Based on Salary Charged:</t>
  </si>
  <si>
    <t>Calculated Salary Cap:</t>
  </si>
  <si>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</si>
  <si>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t>Period 1</t>
  </si>
  <si>
    <t>Period 2</t>
  </si>
  <si>
    <t>Period 3</t>
  </si>
  <si>
    <t>Period 4</t>
  </si>
  <si>
    <t>Period 5</t>
  </si>
  <si>
    <t>Period 6</t>
  </si>
  <si>
    <t>Period 7</t>
  </si>
  <si>
    <t>Over/(Under)</t>
  </si>
  <si>
    <t>Cap</t>
  </si>
  <si>
    <t>Payroll</t>
  </si>
  <si>
    <t>Total</t>
  </si>
  <si>
    <t>Cost Shared</t>
  </si>
  <si>
    <t>Direct</t>
  </si>
  <si>
    <t>Month 12</t>
  </si>
  <si>
    <t>Month 11</t>
  </si>
  <si>
    <t>Month 10</t>
  </si>
  <si>
    <t>Month 9</t>
  </si>
  <si>
    <t>Month 8</t>
  </si>
  <si>
    <t>Month 7</t>
  </si>
  <si>
    <t>Month 6</t>
  </si>
  <si>
    <t>Month 5</t>
  </si>
  <si>
    <t>Month 4</t>
  </si>
  <si>
    <t>Month 3</t>
  </si>
  <si>
    <t>Month 2</t>
  </si>
  <si>
    <t>Month 1</t>
  </si>
  <si>
    <t>Salary Cap:</t>
  </si>
  <si>
    <t>Date Range:</t>
  </si>
  <si>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project funding period. For direct, cost share, and salary amounts, reference the GMQ_TRANSACTIONS_SALARY table in UD Financials. Only enter information into the blank white boxes. If the project funding period is less than one year, an entire year's pay should still be input into the "Total Pay" field.</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</si>
  <si>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GMQ_TRANSACTIONS_SALARY table in UD Financials. Only enter information into the blank white boxes.</t>
    </r>
  </si>
  <si>
    <t xml:space="preserve">     January 2, 2022 through September 30, 2022 (Executive Level II)</t>
  </si>
  <si>
    <t xml:space="preserve">     October 1, 2021 through December 31, 2022 (Executive Level II)</t>
  </si>
  <si>
    <t xml:space="preserve">     January 2, 2023 through September 30, 2023 (Executive Level II)</t>
  </si>
  <si>
    <t>Replace [Date] with the Project Period Date. And Enter the number of months under its corresponding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</si>
</sst>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4" x14ac:knownFonts="1">
    <font>
      <sz val="11"/>
      <color indexed="8"/>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indexed="8"/>
      <name val="Calibri"/>
      <family val="2"/>
      <scheme val="minor"/>
    </font>
    <font>
      <b/>
      <sz val="11"/>
      <color theme="1"/>
      <name val="Arial"/>
      <family val="2"/>
    </font>
    <font>
      <b/>
      <sz val="11"/>
      <color indexed="8"/>
      <name val="Calibri"/>
      <family val="2"/>
      <scheme val="minor"/>
    </font>
    <font>
      <b/>
      <sz val="11"/>
      <color theme="0"/>
      <name val="Calibri"/>
      <family val="2"/>
      <scheme val="minor"/>
    </font>
    <font>
      <sz val="11"/>
      <color theme="0"/>
      <name val="Calibri"/>
      <family val="2"/>
      <scheme val="minor"/>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
      <b/>
      <sz val="9"/>
      <color indexed="81"/>
      <name val="Tahoma"/>
      <family val="2"/>
    </font>
  </fonts>
  <fills count="6">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2"/>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4" fillId="0" borderId="0" applyFont="0" applyFill="0" applyBorder="0" applyAlignment="0" applyProtection="0"/>
    <xf numFmtId="0" fontId="3"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3">
    <xf numFmtId="0" fontId="0" fillId="0" borderId="0" xfId="0"/>
    <xf numFmtId="0" fontId="3" fillId="0" borderId="1" xfId="2" applyBorder="1"/>
    <xf numFmtId="0" fontId="5" fillId="2" borderId="2" xfId="0" applyFont="1" applyFill="1" applyBorder="1"/>
    <xf numFmtId="0" fontId="0" fillId="2" borderId="3" xfId="0" applyFill="1" applyBorder="1"/>
    <xf numFmtId="0" fontId="2" fillId="0" borderId="4" xfId="0" applyFont="1" applyBorder="1"/>
    <xf numFmtId="0" fontId="0" fillId="0" borderId="5" xfId="0" applyBorder="1"/>
    <xf numFmtId="0" fontId="0" fillId="0" borderId="4" xfId="0" applyBorder="1"/>
    <xf numFmtId="6" fontId="0" fillId="0" borderId="5" xfId="0" applyNumberFormat="1" applyBorder="1"/>
    <xf numFmtId="0" fontId="5" fillId="0" borderId="6" xfId="0" applyFont="1" applyBorder="1"/>
    <xf numFmtId="0" fontId="0" fillId="0" borderId="7" xfId="0" applyBorder="1"/>
    <xf numFmtId="6" fontId="0" fillId="0" borderId="7" xfId="0" applyNumberFormat="1" applyBorder="1"/>
    <xf numFmtId="0" fontId="1" fillId="0" borderId="4" xfId="0" applyFont="1" applyBorder="1"/>
    <xf numFmtId="0" fontId="0" fillId="0" borderId="8" xfId="0" applyBorder="1"/>
    <xf numFmtId="0" fontId="6" fillId="0" borderId="4" xfId="0" applyFont="1" applyBorder="1"/>
    <xf numFmtId="0" fontId="0" fillId="0" borderId="9" xfId="0" applyBorder="1"/>
    <xf numFmtId="0" fontId="0" fillId="0" borderId="10" xfId="0" applyBorder="1"/>
    <xf numFmtId="0" fontId="0" fillId="0" borderId="13" xfId="0" applyBorder="1" applyAlignment="1">
      <alignment horizontal="left" vertical="top" wrapText="1"/>
    </xf>
    <xf numFmtId="0" fontId="0" fillId="0" borderId="0" xfId="0" applyAlignment="1">
      <alignment horizontal="left" vertical="top" wrapText="1"/>
    </xf>
    <xf numFmtId="0" fontId="6" fillId="4" borderId="8" xfId="0" applyFont="1" applyFill="1" applyBorder="1" applyAlignment="1">
      <alignment horizontal="left" vertical="top" wrapText="1"/>
    </xf>
    <xf numFmtId="44" fontId="0" fillId="0" borderId="0" xfId="0" applyNumberFormat="1" applyAlignment="1">
      <alignment horizontal="left" vertical="top" wrapText="1"/>
    </xf>
    <xf numFmtId="44" fontId="6" fillId="0" borderId="16" xfId="0" applyNumberFormat="1" applyFont="1" applyBorder="1"/>
    <xf numFmtId="44" fontId="6" fillId="0" borderId="17" xfId="0" applyNumberFormat="1" applyFont="1" applyBorder="1"/>
    <xf numFmtId="0" fontId="6" fillId="4" borderId="16" xfId="0" applyFont="1" applyFill="1" applyBorder="1"/>
    <xf numFmtId="44" fontId="6" fillId="4" borderId="18" xfId="0" applyNumberFormat="1" applyFont="1" applyFill="1" applyBorder="1"/>
    <xf numFmtId="44" fontId="0" fillId="4" borderId="0" xfId="0" applyNumberFormat="1" applyFill="1"/>
    <xf numFmtId="0" fontId="6" fillId="4" borderId="18" xfId="0" applyFont="1" applyFill="1" applyBorder="1"/>
    <xf numFmtId="44" fontId="6" fillId="4" borderId="18" xfId="3" applyFont="1" applyFill="1" applyBorder="1"/>
    <xf numFmtId="44" fontId="0" fillId="0" borderId="15" xfId="3" applyFont="1" applyBorder="1"/>
    <xf numFmtId="44" fontId="6" fillId="4" borderId="19" xfId="0" applyNumberFormat="1" applyFont="1" applyFill="1" applyBorder="1"/>
    <xf numFmtId="0" fontId="6" fillId="4" borderId="19" xfId="0" applyFont="1" applyFill="1" applyBorder="1"/>
    <xf numFmtId="0" fontId="6" fillId="4" borderId="20" xfId="0" applyFont="1" applyFill="1" applyBorder="1" applyAlignment="1">
      <alignment horizontal="center"/>
    </xf>
    <xf numFmtId="0" fontId="6" fillId="4" borderId="21" xfId="0" applyFont="1" applyFill="1" applyBorder="1" applyAlignment="1">
      <alignment horizontal="center"/>
    </xf>
    <xf numFmtId="0" fontId="6" fillId="4" borderId="17" xfId="0" applyFont="1" applyFill="1" applyBorder="1" applyAlignment="1">
      <alignment horizontal="center"/>
    </xf>
    <xf numFmtId="16" fontId="6" fillId="4" borderId="17" xfId="0" applyNumberFormat="1" applyFont="1" applyFill="1" applyBorder="1" applyAlignment="1">
      <alignment horizontal="center"/>
    </xf>
    <xf numFmtId="0" fontId="0" fillId="4" borderId="22" xfId="0" applyFill="1" applyBorder="1"/>
    <xf numFmtId="0" fontId="0" fillId="0" borderId="0" xfId="0" applyAlignment="1">
      <alignment vertical="top" wrapText="1"/>
    </xf>
    <xf numFmtId="0" fontId="6" fillId="4" borderId="8" xfId="0" applyFont="1" applyFill="1" applyBorder="1"/>
    <xf numFmtId="44" fontId="0" fillId="0" borderId="0" xfId="3" applyFont="1"/>
    <xf numFmtId="0" fontId="0" fillId="0" borderId="0" xfId="3" applyNumberFormat="1" applyFont="1"/>
    <xf numFmtId="44" fontId="0" fillId="0" borderId="0" xfId="0" applyNumberFormat="1"/>
    <xf numFmtId="0" fontId="6" fillId="0" borderId="0" xfId="0" applyFont="1"/>
    <xf numFmtId="0" fontId="0" fillId="0" borderId="0" xfId="0" applyAlignment="1">
      <alignment horizontal="center" vertical="top" wrapText="1"/>
    </xf>
    <xf numFmtId="0" fontId="6" fillId="0" borderId="13" xfId="0" applyFont="1" applyBorder="1" applyAlignment="1">
      <alignment horizontal="left" vertical="top" wrapText="1"/>
    </xf>
    <xf numFmtId="164" fontId="0" fillId="0" borderId="0" xfId="1" applyNumberFormat="1" applyFont="1"/>
    <xf numFmtId="164" fontId="0" fillId="0" borderId="8" xfId="1" applyNumberFormat="1" applyFont="1" applyBorder="1"/>
    <xf numFmtId="44" fontId="6" fillId="4" borderId="8" xfId="3" applyFont="1" applyFill="1" applyBorder="1" applyAlignment="1">
      <alignment horizontal="right"/>
    </xf>
    <xf numFmtId="43" fontId="0" fillId="5" borderId="0" xfId="1" applyFont="1" applyFill="1"/>
    <xf numFmtId="164" fontId="0" fillId="5" borderId="0" xfId="1" applyNumberFormat="1" applyFont="1" applyFill="1"/>
    <xf numFmtId="43" fontId="0" fillId="0" borderId="0" xfId="1" applyFont="1" applyFill="1"/>
    <xf numFmtId="0" fontId="0" fillId="0" borderId="8" xfId="0" applyBorder="1" applyAlignment="1">
      <alignment horizontal="left" vertical="top" wrapText="1"/>
    </xf>
    <xf numFmtId="0" fontId="6" fillId="4" borderId="8" xfId="0" applyFont="1" applyFill="1" applyBorder="1" applyAlignment="1">
      <alignment horizontal="right" vertical="center" wrapText="1"/>
    </xf>
    <xf numFmtId="14" fontId="0" fillId="4" borderId="8" xfId="3" applyNumberFormat="1" applyFont="1" applyFill="1" applyBorder="1" applyAlignment="1">
      <alignment horizontal="right" vertical="center"/>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44" fontId="0" fillId="4" borderId="8" xfId="3" applyFont="1" applyFill="1" applyBorder="1" applyAlignment="1">
      <alignment horizontal="right" vertical="center"/>
    </xf>
    <xf numFmtId="44" fontId="0" fillId="0" borderId="8" xfId="3" applyFont="1" applyBorder="1" applyAlignment="1">
      <alignment horizontal="right" vertical="center"/>
    </xf>
    <xf numFmtId="9" fontId="0" fillId="4" borderId="8" xfId="4" applyFont="1" applyFill="1" applyBorder="1" applyAlignment="1">
      <alignment horizontal="right" vertical="center"/>
    </xf>
    <xf numFmtId="0" fontId="6" fillId="4" borderId="14" xfId="0" applyFont="1" applyFill="1" applyBorder="1" applyAlignment="1">
      <alignment horizontal="left" wrapText="1"/>
    </xf>
    <xf numFmtId="0" fontId="6" fillId="4" borderId="22" xfId="0" applyFont="1" applyFill="1" applyBorder="1" applyAlignment="1">
      <alignment horizontal="left" wrapText="1"/>
    </xf>
  </cellXfs>
  <cellStyles count="5">
    <cellStyle name="Comma" xfId="1" builtinId="3"/>
    <cellStyle name="Currency" xfId="3" builtinId="4"/>
    <cellStyle name="Hyperlink" xfId="2" builtinId="8"/>
    <cellStyle name="Normal" xfId="0" builtinId="0"/>
    <cellStyle name="Percent" xfId="4" builtinId="5"/>
  </cellStyles>
  <dxfs count="35">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grants.nih.gov/grants/policy/salcap_summary.ht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3CD5-99B9-4833-836B-79A00805B48C}">
  <dimension ref="A1:P51"/>
  <sheetViews>
    <sheetView tabSelected="1" zoomScale="110" zoomScaleNormal="110" workbookViewId="0">
      <pane xSplit="2" ySplit="4" topLeftCell="C5" activePane="bottomRight" state="frozen"/>
      <selection sqref="A1:N3"/>
      <selection pane="topRight" sqref="A1:N3"/>
      <selection pane="bottomLeft" sqref="A1:N3"/>
      <selection pane="bottomRight" activeCell="C5" sqref="C5"/>
    </sheetView>
  </sheetViews>
  <sheetFormatPr defaultRowHeight="14.4" x14ac:dyDescent="0.3"/>
  <cols>
    <col min="1" max="1" width="71.5546875" bestFit="1" customWidth="1"/>
    <col min="2" max="2" width="9.109375" bestFit="1" customWidth="1"/>
    <col min="4" max="4" width="25.77734375" customWidth="1"/>
    <col min="5" max="5" width="3.77734375" customWidth="1"/>
    <col min="6" max="6" width="25.77734375" customWidth="1"/>
    <col min="7" max="7" width="3.77734375" customWidth="1"/>
    <col min="8" max="8" width="25.77734375" customWidth="1"/>
    <col min="9" max="9" width="3.77734375" customWidth="1"/>
    <col min="10" max="10" width="25.77734375" customWidth="1"/>
    <col min="11" max="11" width="3.77734375" customWidth="1"/>
    <col min="12" max="12" width="25.77734375" customWidth="1"/>
    <col min="13" max="13" width="3.77734375" customWidth="1"/>
    <col min="14" max="14" width="25.77734375" customWidth="1"/>
    <col min="15" max="15" width="3.77734375" customWidth="1"/>
    <col min="16" max="16" width="25.77734375" customWidth="1"/>
    <col min="17" max="17" width="3.77734375" customWidth="1"/>
  </cols>
  <sheetData>
    <row r="1" spans="1:16" ht="15" thickBot="1" x14ac:dyDescent="0.35">
      <c r="D1" s="40" t="s">
        <v>87</v>
      </c>
    </row>
    <row r="2" spans="1:16" ht="15" thickBot="1" x14ac:dyDescent="0.35">
      <c r="A2" s="1" t="s">
        <v>0</v>
      </c>
      <c r="D2" s="40" t="s">
        <v>55</v>
      </c>
      <c r="F2" s="40" t="s">
        <v>56</v>
      </c>
      <c r="H2" s="40" t="s">
        <v>57</v>
      </c>
      <c r="J2" s="40" t="s">
        <v>58</v>
      </c>
      <c r="L2" s="40" t="s">
        <v>59</v>
      </c>
      <c r="N2" s="40" t="s">
        <v>60</v>
      </c>
      <c r="P2" s="40" t="s">
        <v>61</v>
      </c>
    </row>
    <row r="3" spans="1:16" ht="15" thickBot="1" x14ac:dyDescent="0.35">
      <c r="D3" t="s">
        <v>1</v>
      </c>
      <c r="F3" t="s">
        <v>1</v>
      </c>
      <c r="H3" t="s">
        <v>1</v>
      </c>
      <c r="J3" t="s">
        <v>1</v>
      </c>
      <c r="L3" t="s">
        <v>1</v>
      </c>
      <c r="N3" t="s">
        <v>1</v>
      </c>
      <c r="P3" t="s">
        <v>1</v>
      </c>
    </row>
    <row r="4" spans="1:16" x14ac:dyDescent="0.3">
      <c r="A4" s="2" t="s">
        <v>31</v>
      </c>
      <c r="B4" s="3"/>
      <c r="D4" s="46">
        <f>ROUND($B$6/12*D6+$B$7/12*D7+$B$10/12*D10+$B$11/12*D11+$B$50/12*D50+$B$49/12*D49+$B$46/12*D46+$B$43/12*D43+$B$42/12*D42+$B$39/12*D39+$B$38/12*D38+$B$35/12*D35+$B$34/12*D34+$B$31/12*D31+$B$30/12*D30+$B$27/12*D27+$B$26/12*D26+$B$23/12*D23+$B$22/12*D22+$B$19/12*D19+$B$18/12*D18+$B$15/12*D15+$B$14/12*D14,2)</f>
        <v>0</v>
      </c>
      <c r="F4" s="46">
        <f>ROUND($B$6/12*F6+$B$7/12*F7+$B$10/12*F10+$B$11/12*F11+$B$50/12*F50+$B$49/12*F49+$B$46/12*F46+$B$43/12*F43+$B$42/12*F42+$B$39/12*F39+$B$38/12*F38+$B$35/12*F35+$B$34/12*F34+$B$31/12*F31+$B$30/12*F30+$B$27/12*F27+$B$26/12*F26+$B$23/12*F23+$B$22/12*F22+$B$19/12*F19+$B$18/12*F18+$B$15/12*F15+$B$14/12*F14,2)</f>
        <v>0</v>
      </c>
      <c r="H4" s="46">
        <f>ROUND($B$6/12*H6+$B$7/12*H7+$B$10/12*H10+$B$11/12*H11+$B$50/12*H50+$B$49/12*H49+$B$46/12*H46+$B$43/12*H43+$B$42/12*H42+$B$39/12*H39+$B$38/12*H38+$B$35/12*H35+$B$34/12*H34+$B$31/12*H31+$B$30/12*H30+$B$27/12*H27+$B$26/12*H26+$B$23/12*H23+$B$22/12*H22+$B$19/12*H19+$B$18/12*H18+$B$15/12*H15+$B$14/12*H14,2)</f>
        <v>0</v>
      </c>
      <c r="J4" s="46">
        <f>ROUND($B$6/12*J6+$B$7/12*J7+$B$10/12*J10+$B$11/12*J11+$B$50/12*J50+$B$49/12*J49+$B$46/12*J46+$B$43/12*J43+$B$42/12*J42+$B$39/12*J39+$B$38/12*J38+$B$35/12*J35+$B$34/12*J34+$B$31/12*J31+$B$30/12*J30+$B$27/12*J27+$B$26/12*J26+$B$23/12*J23+$B$22/12*J22+$B$19/12*J19+$B$18/12*J18+$B$15/12*J15+$B$14/12*J14,2)</f>
        <v>0</v>
      </c>
      <c r="L4" s="46">
        <f>ROUND($B$6/12*L6+$B$7/12*L7+$B$10/12*L10+$B$11/12*L11+$B$50/12*L50+$B$49/12*L49+$B$46/12*L46+$B$43/12*L43+$B$42/12*L42+$B$39/12*L39+$B$38/12*L38+$B$35/12*L35+$B$34/12*L34+$B$31/12*L31+$B$30/12*L30+$B$27/12*L27+$B$26/12*L26+$B$23/12*L23+$B$22/12*L22+$B$19/12*L19+$B$18/12*L18+$B$15/12*L15+$B$14/12*L14,2)</f>
        <v>0</v>
      </c>
      <c r="N4" s="46">
        <f>ROUND($B$6/12*N6+$B$7/12*N7+$B$10/12*N10+$B$11/12*N11+$B$50/12*N50+$B$49/12*N49+$B$46/12*N46+$B$43/12*N43+$B$42/12*N42+$B$39/12*N39+$B$38/12*N38+$B$35/12*N35+$B$34/12*N34+$B$31/12*N31+$B$30/12*N30+$B$27/12*N27+$B$26/12*N26+$B$23/12*N23+$B$22/12*N22+$B$19/12*N19+$B$18/12*N18+$B$15/12*N15+$B$14/12*N14,2)</f>
        <v>0</v>
      </c>
      <c r="P4" s="46">
        <f>ROUND($B$6/12*P6+$B$7/12*P7+$B$10/12*P10+$B$11/12*P11+$B$50/12*P50+$B$49/12*P49+$B$46/12*P46+$B$43/12*P43+$B$42/12*P42+$B$39/12*P39+$B$38/12*P38+$B$35/12*P35+$B$34/12*P34+$B$31/12*P31+$B$30/12*P30+$B$27/12*P27+$B$26/12*P26+$B$23/12*P23+$B$22/12*P22+$B$19/12*P19+$B$18/12*P18+$B$15/12*P15+$B$14/12*P14,2)</f>
        <v>0</v>
      </c>
    </row>
    <row r="5" spans="1:16" x14ac:dyDescent="0.3">
      <c r="A5" s="4" t="s">
        <v>33</v>
      </c>
      <c r="B5" s="5"/>
      <c r="D5" s="47" t="str">
        <f>SUM(D6:D51)&amp;" Month(s)"</f>
        <v>0 Month(s)</v>
      </c>
      <c r="F5" s="47" t="str">
        <f>SUM(F6:F51)&amp;" Month(s)"</f>
        <v>0 Month(s)</v>
      </c>
      <c r="H5" s="47" t="str">
        <f>SUM(H6:H51)&amp;" Month(s)"</f>
        <v>0 Month(s)</v>
      </c>
      <c r="J5" s="47" t="str">
        <f>SUM(J6:J51)&amp;" Month(s)"</f>
        <v>0 Month(s)</v>
      </c>
      <c r="L5" s="47" t="str">
        <f>SUM(L6:L51)&amp;" Month(s)"</f>
        <v>0 Month(s)</v>
      </c>
      <c r="N5" s="47" t="str">
        <f>SUM(N6:N51)&amp;" Month(s)"</f>
        <v>0 Month(s)</v>
      </c>
      <c r="P5" s="47" t="str">
        <f>SUM(P10:P51)&amp;" Month(s)"</f>
        <v>0 Month(s)</v>
      </c>
    </row>
    <row r="6" spans="1:16" x14ac:dyDescent="0.3">
      <c r="A6" s="6" t="s">
        <v>85</v>
      </c>
      <c r="B6" s="7">
        <v>203700</v>
      </c>
      <c r="D6" s="44"/>
      <c r="F6" s="44"/>
      <c r="H6" s="44"/>
      <c r="J6" s="44"/>
      <c r="L6" s="44"/>
      <c r="N6" s="44"/>
      <c r="P6" s="44"/>
    </row>
    <row r="7" spans="1:16" x14ac:dyDescent="0.3">
      <c r="A7" s="6" t="s">
        <v>86</v>
      </c>
      <c r="B7" s="7">
        <v>212200</v>
      </c>
      <c r="D7" s="44"/>
      <c r="F7" s="44"/>
      <c r="H7" s="44"/>
      <c r="J7" s="44"/>
      <c r="L7" s="44"/>
      <c r="N7" s="44"/>
      <c r="P7" s="44"/>
    </row>
    <row r="8" spans="1:16" x14ac:dyDescent="0.3">
      <c r="A8" s="8"/>
      <c r="B8" s="5"/>
      <c r="D8" s="48"/>
      <c r="F8" s="48"/>
      <c r="H8" s="48"/>
      <c r="J8" s="48"/>
      <c r="L8" s="48"/>
      <c r="N8" s="48"/>
      <c r="P8" s="48"/>
    </row>
    <row r="9" spans="1:16" ht="13.8" customHeight="1" x14ac:dyDescent="0.3">
      <c r="A9" s="4" t="s">
        <v>33</v>
      </c>
      <c r="B9" s="5"/>
    </row>
    <row r="10" spans="1:16" x14ac:dyDescent="0.3">
      <c r="A10" s="6" t="s">
        <v>32</v>
      </c>
      <c r="B10" s="7">
        <v>199300</v>
      </c>
      <c r="D10" s="44"/>
      <c r="F10" s="44"/>
      <c r="H10" s="44"/>
      <c r="J10" s="44"/>
      <c r="L10" s="44"/>
      <c r="N10" s="44"/>
      <c r="P10" s="44"/>
    </row>
    <row r="11" spans="1:16" x14ac:dyDescent="0.3">
      <c r="A11" s="6" t="s">
        <v>84</v>
      </c>
      <c r="B11" s="7">
        <v>203700</v>
      </c>
      <c r="D11" s="44"/>
      <c r="F11" s="44"/>
      <c r="H11" s="44"/>
      <c r="J11" s="44"/>
      <c r="L11" s="44"/>
      <c r="N11" s="44"/>
      <c r="P11" s="44"/>
    </row>
    <row r="12" spans="1:16" x14ac:dyDescent="0.3">
      <c r="A12" s="8"/>
      <c r="B12" s="5"/>
      <c r="D12" s="43"/>
      <c r="F12" s="43"/>
      <c r="H12" s="43"/>
      <c r="J12" s="43"/>
      <c r="L12" s="43"/>
      <c r="N12" s="43"/>
      <c r="P12" s="43"/>
    </row>
    <row r="13" spans="1:16" x14ac:dyDescent="0.3">
      <c r="A13" s="4" t="s">
        <v>2</v>
      </c>
      <c r="B13" s="5"/>
      <c r="D13" s="43"/>
      <c r="F13" s="43"/>
      <c r="H13" s="43"/>
      <c r="J13" s="43"/>
      <c r="L13" s="43"/>
      <c r="N13" s="43"/>
      <c r="P13" s="43"/>
    </row>
    <row r="14" spans="1:16" x14ac:dyDescent="0.3">
      <c r="A14" s="6" t="s">
        <v>3</v>
      </c>
      <c r="B14" s="7">
        <v>197300</v>
      </c>
      <c r="D14" s="44"/>
      <c r="F14" s="44"/>
      <c r="H14" s="44"/>
      <c r="J14" s="44"/>
      <c r="L14" s="44"/>
      <c r="N14" s="44"/>
      <c r="P14" s="44"/>
    </row>
    <row r="15" spans="1:16" x14ac:dyDescent="0.3">
      <c r="A15" s="6" t="s">
        <v>4</v>
      </c>
      <c r="B15" s="7">
        <v>199300</v>
      </c>
      <c r="D15" s="44"/>
      <c r="F15" s="44"/>
      <c r="H15" s="44"/>
      <c r="J15" s="44"/>
      <c r="L15" s="44"/>
      <c r="N15" s="44"/>
      <c r="P15" s="44"/>
    </row>
    <row r="16" spans="1:16" x14ac:dyDescent="0.3">
      <c r="A16" s="8"/>
      <c r="B16" s="5"/>
      <c r="D16" s="43"/>
      <c r="F16" s="43"/>
      <c r="H16" s="43"/>
      <c r="J16" s="43"/>
      <c r="L16" s="43"/>
      <c r="N16" s="43"/>
      <c r="P16" s="43"/>
    </row>
    <row r="17" spans="1:16" x14ac:dyDescent="0.3">
      <c r="A17" s="4" t="s">
        <v>5</v>
      </c>
      <c r="B17" s="9"/>
      <c r="D17" s="43"/>
      <c r="F17" s="43"/>
      <c r="H17" s="43"/>
      <c r="J17" s="43"/>
      <c r="L17" s="43"/>
      <c r="N17" s="43"/>
      <c r="P17" s="43"/>
    </row>
    <row r="18" spans="1:16" x14ac:dyDescent="0.3">
      <c r="A18" s="6" t="s">
        <v>6</v>
      </c>
      <c r="B18" s="10">
        <v>192300</v>
      </c>
      <c r="D18" s="44"/>
      <c r="F18" s="44"/>
      <c r="H18" s="44"/>
      <c r="J18" s="44"/>
      <c r="L18" s="44"/>
      <c r="N18" s="44"/>
      <c r="P18" s="44"/>
    </row>
    <row r="19" spans="1:16" x14ac:dyDescent="0.3">
      <c r="A19" s="11" t="s">
        <v>7</v>
      </c>
      <c r="B19" s="10">
        <v>197300</v>
      </c>
      <c r="D19" s="44"/>
      <c r="F19" s="44"/>
      <c r="H19" s="44"/>
      <c r="J19" s="44"/>
      <c r="L19" s="44"/>
      <c r="N19" s="44"/>
      <c r="P19" s="44"/>
    </row>
    <row r="20" spans="1:16" x14ac:dyDescent="0.3">
      <c r="A20" s="12"/>
      <c r="B20" s="9"/>
      <c r="D20" s="43"/>
      <c r="F20" s="43"/>
      <c r="H20" s="43"/>
      <c r="J20" s="43"/>
      <c r="L20" s="43"/>
      <c r="N20" s="43"/>
      <c r="P20" s="43"/>
    </row>
    <row r="21" spans="1:16" x14ac:dyDescent="0.3">
      <c r="A21" s="4" t="s">
        <v>8</v>
      </c>
      <c r="B21" s="9"/>
      <c r="D21" s="43"/>
      <c r="F21" s="43"/>
      <c r="H21" s="43"/>
      <c r="J21" s="43"/>
      <c r="L21" s="43"/>
      <c r="N21" s="43"/>
      <c r="P21" s="43"/>
    </row>
    <row r="22" spans="1:16" x14ac:dyDescent="0.3">
      <c r="A22" s="6" t="s">
        <v>9</v>
      </c>
      <c r="B22" s="10">
        <v>189600</v>
      </c>
      <c r="D22" s="44"/>
      <c r="F22" s="44"/>
      <c r="H22" s="44"/>
      <c r="J22" s="44"/>
      <c r="L22" s="44"/>
      <c r="N22" s="44"/>
      <c r="P22" s="44"/>
    </row>
    <row r="23" spans="1:16" x14ac:dyDescent="0.3">
      <c r="A23" s="11" t="s">
        <v>10</v>
      </c>
      <c r="B23" s="10">
        <v>192300</v>
      </c>
      <c r="D23" s="44"/>
      <c r="F23" s="44"/>
      <c r="H23" s="44"/>
      <c r="J23" s="44"/>
      <c r="L23" s="44"/>
      <c r="N23" s="44"/>
      <c r="P23" s="44"/>
    </row>
    <row r="24" spans="1:16" x14ac:dyDescent="0.3">
      <c r="B24" s="10"/>
      <c r="D24" s="43"/>
      <c r="F24" s="43"/>
      <c r="H24" s="43"/>
      <c r="J24" s="43"/>
      <c r="L24" s="43"/>
      <c r="N24" s="43"/>
      <c r="P24" s="43"/>
    </row>
    <row r="25" spans="1:16" x14ac:dyDescent="0.3">
      <c r="A25" s="13" t="s">
        <v>11</v>
      </c>
      <c r="B25" s="10"/>
      <c r="D25" s="43"/>
      <c r="F25" s="43"/>
      <c r="H25" s="43"/>
      <c r="J25" s="43"/>
      <c r="L25" s="43"/>
      <c r="N25" s="43"/>
      <c r="P25" s="43"/>
    </row>
    <row r="26" spans="1:16" x14ac:dyDescent="0.3">
      <c r="A26" s="6" t="s">
        <v>12</v>
      </c>
      <c r="B26" s="10">
        <v>187000</v>
      </c>
      <c r="D26" s="44"/>
      <c r="F26" s="44"/>
      <c r="H26" s="44"/>
      <c r="J26" s="44"/>
      <c r="L26" s="44"/>
      <c r="N26" s="44"/>
      <c r="P26" s="44"/>
    </row>
    <row r="27" spans="1:16" x14ac:dyDescent="0.3">
      <c r="A27" s="11" t="s">
        <v>13</v>
      </c>
      <c r="B27" s="10">
        <v>189600</v>
      </c>
      <c r="D27" s="44"/>
      <c r="F27" s="44"/>
      <c r="H27" s="44"/>
      <c r="J27" s="44"/>
      <c r="L27" s="44"/>
      <c r="N27" s="44"/>
      <c r="P27" s="44"/>
    </row>
    <row r="28" spans="1:16" x14ac:dyDescent="0.3">
      <c r="B28" s="10"/>
      <c r="D28" s="43"/>
      <c r="F28" s="43"/>
      <c r="H28" s="43"/>
      <c r="J28" s="43"/>
      <c r="L28" s="43"/>
      <c r="N28" s="43"/>
      <c r="P28" s="43"/>
    </row>
    <row r="29" spans="1:16" x14ac:dyDescent="0.3">
      <c r="A29" s="13" t="s">
        <v>14</v>
      </c>
      <c r="B29" s="10"/>
      <c r="D29" s="43"/>
      <c r="F29" s="43"/>
      <c r="H29" s="43"/>
      <c r="J29" s="43"/>
      <c r="L29" s="43"/>
      <c r="N29" s="43"/>
      <c r="P29" s="43"/>
    </row>
    <row r="30" spans="1:16" x14ac:dyDescent="0.3">
      <c r="A30" s="6" t="s">
        <v>15</v>
      </c>
      <c r="B30" s="10">
        <v>185100</v>
      </c>
      <c r="D30" s="44"/>
      <c r="F30" s="44"/>
      <c r="H30" s="44"/>
      <c r="J30" s="44"/>
      <c r="L30" s="44"/>
      <c r="N30" s="44"/>
      <c r="P30" s="44"/>
    </row>
    <row r="31" spans="1:16" x14ac:dyDescent="0.3">
      <c r="A31" s="11" t="s">
        <v>16</v>
      </c>
      <c r="B31" s="10">
        <v>187000</v>
      </c>
      <c r="D31" s="44"/>
      <c r="F31" s="44"/>
      <c r="H31" s="44"/>
      <c r="J31" s="44"/>
      <c r="L31" s="44"/>
      <c r="N31" s="44"/>
      <c r="P31" s="44"/>
    </row>
    <row r="32" spans="1:16" x14ac:dyDescent="0.3">
      <c r="B32" s="10"/>
      <c r="D32" s="43"/>
      <c r="F32" s="43"/>
      <c r="H32" s="43"/>
      <c r="J32" s="43"/>
      <c r="L32" s="43"/>
      <c r="N32" s="43"/>
      <c r="P32" s="43"/>
    </row>
    <row r="33" spans="1:16" x14ac:dyDescent="0.3">
      <c r="A33" s="13" t="s">
        <v>17</v>
      </c>
      <c r="B33" s="10"/>
      <c r="D33" s="43"/>
      <c r="F33" s="43"/>
      <c r="H33" s="43"/>
      <c r="J33" s="43"/>
      <c r="L33" s="43"/>
      <c r="N33" s="43"/>
      <c r="P33" s="43"/>
    </row>
    <row r="34" spans="1:16" x14ac:dyDescent="0.3">
      <c r="A34" s="6" t="s">
        <v>18</v>
      </c>
      <c r="B34" s="10">
        <v>183300</v>
      </c>
      <c r="D34" s="44"/>
      <c r="F34" s="44"/>
      <c r="H34" s="44"/>
      <c r="J34" s="44"/>
      <c r="L34" s="44"/>
      <c r="N34" s="44"/>
      <c r="P34" s="44"/>
    </row>
    <row r="35" spans="1:16" x14ac:dyDescent="0.3">
      <c r="A35" s="11" t="s">
        <v>19</v>
      </c>
      <c r="B35" s="10">
        <v>185100</v>
      </c>
      <c r="D35" s="44"/>
      <c r="F35" s="44"/>
      <c r="H35" s="44"/>
      <c r="J35" s="44"/>
      <c r="L35" s="44"/>
      <c r="N35" s="44"/>
      <c r="P35" s="44"/>
    </row>
    <row r="36" spans="1:16" x14ac:dyDescent="0.3">
      <c r="B36" s="10"/>
      <c r="D36" s="43"/>
      <c r="F36" s="43"/>
      <c r="H36" s="43"/>
      <c r="J36" s="43"/>
      <c r="L36" s="43"/>
      <c r="N36" s="43"/>
      <c r="P36" s="43"/>
    </row>
    <row r="37" spans="1:16" x14ac:dyDescent="0.3">
      <c r="A37" s="13" t="s">
        <v>20</v>
      </c>
      <c r="B37" s="10"/>
      <c r="D37" s="43"/>
      <c r="F37" s="43"/>
      <c r="H37" s="43"/>
      <c r="J37" s="43"/>
      <c r="L37" s="43"/>
      <c r="N37" s="43"/>
      <c r="P37" s="43"/>
    </row>
    <row r="38" spans="1:16" x14ac:dyDescent="0.3">
      <c r="A38" s="6" t="s">
        <v>21</v>
      </c>
      <c r="B38" s="10">
        <v>181500</v>
      </c>
      <c r="D38" s="44"/>
      <c r="F38" s="44"/>
      <c r="H38" s="44"/>
      <c r="J38" s="44"/>
      <c r="L38" s="44"/>
      <c r="N38" s="44"/>
      <c r="P38" s="44"/>
    </row>
    <row r="39" spans="1:16" x14ac:dyDescent="0.3">
      <c r="A39" s="11" t="s">
        <v>22</v>
      </c>
      <c r="B39" s="10">
        <v>183300</v>
      </c>
      <c r="D39" s="44"/>
      <c r="F39" s="44"/>
      <c r="H39" s="44"/>
      <c r="J39" s="44"/>
      <c r="L39" s="44"/>
      <c r="N39" s="44"/>
      <c r="P39" s="44"/>
    </row>
    <row r="40" spans="1:16" x14ac:dyDescent="0.3">
      <c r="B40" s="10"/>
      <c r="D40" s="43"/>
      <c r="F40" s="43"/>
      <c r="H40" s="43"/>
      <c r="J40" s="43"/>
      <c r="L40" s="43"/>
      <c r="N40" s="43"/>
      <c r="P40" s="43"/>
    </row>
    <row r="41" spans="1:16" x14ac:dyDescent="0.3">
      <c r="A41" s="13" t="s">
        <v>23</v>
      </c>
      <c r="B41" s="10"/>
      <c r="D41" s="43"/>
      <c r="F41" s="43"/>
      <c r="H41" s="43"/>
      <c r="J41" s="43"/>
      <c r="L41" s="43"/>
      <c r="N41" s="43"/>
      <c r="P41" s="43"/>
    </row>
    <row r="42" spans="1:16" x14ac:dyDescent="0.3">
      <c r="A42" s="6" t="s">
        <v>24</v>
      </c>
      <c r="B42" s="10">
        <v>179700</v>
      </c>
      <c r="D42" s="44"/>
      <c r="F42" s="44"/>
      <c r="H42" s="44"/>
      <c r="J42" s="44"/>
      <c r="L42" s="44"/>
      <c r="N42" s="44"/>
      <c r="P42" s="44"/>
    </row>
    <row r="43" spans="1:16" x14ac:dyDescent="0.3">
      <c r="A43" s="11" t="s">
        <v>25</v>
      </c>
      <c r="B43" s="10">
        <v>181500</v>
      </c>
      <c r="D43" s="44"/>
      <c r="F43" s="44"/>
      <c r="H43" s="44"/>
      <c r="J43" s="44"/>
      <c r="L43" s="44"/>
      <c r="N43" s="44"/>
      <c r="P43" s="44"/>
    </row>
    <row r="44" spans="1:16" x14ac:dyDescent="0.3">
      <c r="B44" s="10"/>
      <c r="D44" s="43"/>
      <c r="F44" s="43"/>
      <c r="H44" s="43"/>
      <c r="J44" s="43"/>
      <c r="L44" s="43"/>
      <c r="N44" s="43"/>
      <c r="P44" s="43"/>
    </row>
    <row r="45" spans="1:16" x14ac:dyDescent="0.3">
      <c r="A45" s="13" t="s">
        <v>26</v>
      </c>
      <c r="B45" s="10"/>
      <c r="D45" s="43"/>
      <c r="F45" s="43"/>
      <c r="H45" s="43"/>
      <c r="J45" s="43"/>
      <c r="L45" s="43"/>
      <c r="N45" s="43"/>
      <c r="P45" s="43"/>
    </row>
    <row r="46" spans="1:16" x14ac:dyDescent="0.3">
      <c r="A46" s="6" t="s">
        <v>27</v>
      </c>
      <c r="B46" s="10">
        <v>179700</v>
      </c>
      <c r="D46" s="44"/>
      <c r="F46" s="44"/>
      <c r="H46" s="44"/>
      <c r="J46" s="44"/>
      <c r="L46" s="44"/>
      <c r="N46" s="44"/>
      <c r="P46" s="44"/>
    </row>
    <row r="47" spans="1:16" x14ac:dyDescent="0.3">
      <c r="B47" s="10"/>
      <c r="D47" s="43"/>
      <c r="F47" s="43"/>
      <c r="H47" s="43"/>
      <c r="J47" s="43"/>
      <c r="L47" s="43"/>
      <c r="N47" s="43"/>
      <c r="P47" s="43"/>
    </row>
    <row r="48" spans="1:16" x14ac:dyDescent="0.3">
      <c r="A48" s="4" t="s">
        <v>28</v>
      </c>
      <c r="B48" s="10"/>
      <c r="D48" s="43"/>
      <c r="F48" s="43"/>
      <c r="H48" s="43"/>
      <c r="J48" s="43"/>
      <c r="L48" s="43"/>
      <c r="N48" s="43"/>
      <c r="P48" s="43"/>
    </row>
    <row r="49" spans="1:16" x14ac:dyDescent="0.3">
      <c r="A49" s="6" t="s">
        <v>29</v>
      </c>
      <c r="B49" s="10">
        <v>199700</v>
      </c>
      <c r="D49" s="44"/>
      <c r="F49" s="44"/>
      <c r="H49" s="44"/>
      <c r="J49" s="44"/>
      <c r="L49" s="44"/>
      <c r="N49" s="44"/>
      <c r="P49" s="44"/>
    </row>
    <row r="50" spans="1:16" x14ac:dyDescent="0.3">
      <c r="A50" s="6" t="s">
        <v>30</v>
      </c>
      <c r="B50" s="10">
        <v>179700</v>
      </c>
      <c r="D50" s="44"/>
      <c r="F50" s="44"/>
      <c r="H50" s="44"/>
      <c r="J50" s="44"/>
      <c r="L50" s="44"/>
      <c r="N50" s="44"/>
      <c r="P50" s="44"/>
    </row>
    <row r="51" spans="1:16" ht="15" thickBot="1" x14ac:dyDescent="0.35">
      <c r="A51" s="14"/>
      <c r="B51" s="15"/>
      <c r="D51" s="43"/>
      <c r="F51" s="43"/>
      <c r="H51" s="43"/>
      <c r="J51" s="43"/>
      <c r="L51" s="43"/>
      <c r="N51" s="43"/>
      <c r="P51" s="43"/>
    </row>
  </sheetData>
  <hyperlinks>
    <hyperlink ref="A2" r:id="rId1" xr:uid="{41BBC614-7231-46A8-A692-AAE6987620AF}"/>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E3E4-8988-4979-9246-3E304CA61886}">
  <dimension ref="A1:AV38"/>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52" t="s">
        <v>82</v>
      </c>
      <c r="B1" s="53"/>
      <c r="C1" s="53"/>
      <c r="D1" s="53"/>
      <c r="E1" s="53"/>
      <c r="F1" s="53"/>
      <c r="G1" s="53"/>
      <c r="H1" s="53"/>
      <c r="I1" s="53"/>
      <c r="J1" s="53"/>
      <c r="K1" s="53"/>
      <c r="L1" s="53"/>
      <c r="M1" s="53"/>
      <c r="N1" s="53"/>
    </row>
    <row r="2" spans="1:48" x14ac:dyDescent="0.3">
      <c r="A2" s="54"/>
      <c r="B2" s="55"/>
      <c r="C2" s="55"/>
      <c r="D2" s="55"/>
      <c r="E2" s="55"/>
      <c r="F2" s="55"/>
      <c r="G2" s="55"/>
      <c r="H2" s="55"/>
      <c r="I2" s="55"/>
      <c r="J2" s="55"/>
      <c r="K2" s="55"/>
      <c r="L2" s="55"/>
      <c r="M2" s="55"/>
      <c r="N2" s="55"/>
    </row>
    <row r="3" spans="1:48" x14ac:dyDescent="0.3">
      <c r="A3" s="54"/>
      <c r="B3" s="55"/>
      <c r="C3" s="55"/>
      <c r="D3" s="55"/>
      <c r="E3" s="55"/>
      <c r="F3" s="55"/>
      <c r="G3" s="55"/>
      <c r="H3" s="55"/>
      <c r="I3" s="55"/>
      <c r="J3" s="55"/>
      <c r="K3" s="55"/>
      <c r="L3" s="55"/>
      <c r="M3" s="55"/>
      <c r="N3" s="55"/>
    </row>
    <row r="4" spans="1:48" x14ac:dyDescent="0.3">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row>
    <row r="5" spans="1:48" x14ac:dyDescent="0.3">
      <c r="A5" s="18" t="s">
        <v>34</v>
      </c>
      <c r="B5" s="49"/>
      <c r="C5" s="49"/>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row>
    <row r="6" spans="1:48" x14ac:dyDescent="0.3">
      <c r="A6" s="18" t="s">
        <v>35</v>
      </c>
      <c r="B6" s="56"/>
      <c r="C6" s="5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x14ac:dyDescent="0.3">
      <c r="A7" s="18" t="s">
        <v>36</v>
      </c>
      <c r="B7" s="49"/>
      <c r="C7" s="49"/>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row>
    <row r="8" spans="1:48" x14ac:dyDescent="0.3">
      <c r="A8" s="18" t="s">
        <v>37</v>
      </c>
      <c r="B8" s="49"/>
      <c r="C8" s="49"/>
      <c r="D8" s="17"/>
      <c r="E8" s="19"/>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row>
    <row r="9" spans="1:48" x14ac:dyDescent="0.3">
      <c r="A9" s="18" t="s">
        <v>38</v>
      </c>
      <c r="B9" s="49"/>
      <c r="C9" s="49"/>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row>
    <row r="10" spans="1:48" x14ac:dyDescent="0.3">
      <c r="A10" s="18" t="s">
        <v>39</v>
      </c>
      <c r="B10" s="49"/>
      <c r="C10" s="49"/>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row>
    <row r="11" spans="1:48" x14ac:dyDescent="0.3">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row>
    <row r="12" spans="1:48" ht="14.4" customHeight="1" x14ac:dyDescent="0.3">
      <c r="A12" s="50" t="s">
        <v>40</v>
      </c>
      <c r="B12" s="50"/>
      <c r="C12" s="50"/>
      <c r="D12" s="51" t="str">
        <f>'NIH Salary Cap'!D3</f>
        <v>[Date]</v>
      </c>
      <c r="E12" s="51"/>
      <c r="F12" s="51"/>
      <c r="H12" s="50" t="s">
        <v>41</v>
      </c>
      <c r="I12" s="50"/>
      <c r="J12" s="50"/>
      <c r="K12" s="51" t="str">
        <f>'NIH Salary Cap'!F3</f>
        <v>[Date]</v>
      </c>
      <c r="L12" s="51"/>
      <c r="M12" s="51"/>
      <c r="O12" s="50" t="s">
        <v>42</v>
      </c>
      <c r="P12" s="50"/>
      <c r="Q12" s="50"/>
      <c r="R12" s="51" t="str">
        <f>'NIH Salary Cap'!H3</f>
        <v>[Date]</v>
      </c>
      <c r="S12" s="51"/>
      <c r="T12" s="51"/>
      <c r="V12" s="50" t="s">
        <v>43</v>
      </c>
      <c r="W12" s="50"/>
      <c r="X12" s="50"/>
      <c r="Y12" s="51" t="str">
        <f>'NIH Salary Cap'!J3</f>
        <v>[Date]</v>
      </c>
      <c r="Z12" s="51"/>
      <c r="AA12" s="51"/>
      <c r="AC12" s="50" t="s">
        <v>44</v>
      </c>
      <c r="AD12" s="50"/>
      <c r="AE12" s="50"/>
      <c r="AF12" s="51" t="str">
        <f>'NIH Salary Cap'!L3</f>
        <v>[Date]</v>
      </c>
      <c r="AG12" s="51"/>
      <c r="AH12" s="51"/>
      <c r="AJ12" s="50" t="s">
        <v>45</v>
      </c>
      <c r="AK12" s="50"/>
      <c r="AL12" s="50"/>
      <c r="AM12" s="51" t="str">
        <f>'NIH Salary Cap'!N3</f>
        <v>[Date]</v>
      </c>
      <c r="AN12" s="51"/>
      <c r="AO12" s="51"/>
      <c r="AQ12" s="50" t="s">
        <v>46</v>
      </c>
      <c r="AR12" s="50"/>
      <c r="AS12" s="50"/>
      <c r="AT12" s="51" t="str">
        <f>'NIH Salary Cap'!P3</f>
        <v>[Date]</v>
      </c>
      <c r="AU12" s="51"/>
      <c r="AV12" s="51"/>
    </row>
    <row r="13" spans="1:48" x14ac:dyDescent="0.3">
      <c r="A13" s="50"/>
      <c r="B13" s="50"/>
      <c r="C13" s="50"/>
      <c r="D13" s="51"/>
      <c r="E13" s="51"/>
      <c r="F13" s="51"/>
      <c r="H13" s="50"/>
      <c r="I13" s="50"/>
      <c r="J13" s="50"/>
      <c r="K13" s="51"/>
      <c r="L13" s="51"/>
      <c r="M13" s="51"/>
      <c r="O13" s="50"/>
      <c r="P13" s="50"/>
      <c r="Q13" s="50"/>
      <c r="R13" s="51"/>
      <c r="S13" s="51"/>
      <c r="T13" s="51"/>
      <c r="V13" s="50"/>
      <c r="W13" s="50"/>
      <c r="X13" s="50"/>
      <c r="Y13" s="51"/>
      <c r="Z13" s="51"/>
      <c r="AA13" s="51"/>
      <c r="AC13" s="50"/>
      <c r="AD13" s="50"/>
      <c r="AE13" s="50"/>
      <c r="AF13" s="51"/>
      <c r="AG13" s="51"/>
      <c r="AH13" s="51"/>
      <c r="AJ13" s="50"/>
      <c r="AK13" s="50"/>
      <c r="AL13" s="50"/>
      <c r="AM13" s="51"/>
      <c r="AN13" s="51"/>
      <c r="AO13" s="51"/>
      <c r="AQ13" s="50"/>
      <c r="AR13" s="50"/>
      <c r="AS13" s="50"/>
      <c r="AT13" s="51"/>
      <c r="AU13" s="51"/>
      <c r="AV13" s="51"/>
    </row>
    <row r="14" spans="1:48" x14ac:dyDescent="0.3">
      <c r="A14" s="50"/>
      <c r="B14" s="50"/>
      <c r="C14" s="50"/>
      <c r="D14" s="51"/>
      <c r="E14" s="51"/>
      <c r="F14" s="51"/>
      <c r="H14" s="50"/>
      <c r="I14" s="50"/>
      <c r="J14" s="50"/>
      <c r="K14" s="51"/>
      <c r="L14" s="51"/>
      <c r="M14" s="51"/>
      <c r="O14" s="50"/>
      <c r="P14" s="50"/>
      <c r="Q14" s="50"/>
      <c r="R14" s="51"/>
      <c r="S14" s="51"/>
      <c r="T14" s="51"/>
      <c r="V14" s="50"/>
      <c r="W14" s="50"/>
      <c r="X14" s="50"/>
      <c r="Y14" s="51"/>
      <c r="Z14" s="51"/>
      <c r="AA14" s="51"/>
      <c r="AC14" s="50"/>
      <c r="AD14" s="50"/>
      <c r="AE14" s="50"/>
      <c r="AF14" s="51"/>
      <c r="AG14" s="51"/>
      <c r="AH14" s="51"/>
      <c r="AJ14" s="50"/>
      <c r="AK14" s="50"/>
      <c r="AL14" s="50"/>
      <c r="AM14" s="51"/>
      <c r="AN14" s="51"/>
      <c r="AO14" s="51"/>
      <c r="AQ14" s="50"/>
      <c r="AR14" s="50"/>
      <c r="AS14" s="50"/>
      <c r="AT14" s="51"/>
      <c r="AU14" s="51"/>
      <c r="AV14" s="51"/>
    </row>
    <row r="15" spans="1:48" ht="14.4" customHeight="1" x14ac:dyDescent="0.3">
      <c r="A15" s="50" t="s">
        <v>47</v>
      </c>
      <c r="B15" s="50"/>
      <c r="C15" s="50"/>
      <c r="D15" s="58">
        <f>'NIH Salary Cap'!D4</f>
        <v>0</v>
      </c>
      <c r="E15" s="58"/>
      <c r="F15" s="58"/>
      <c r="H15" s="50" t="s">
        <v>47</v>
      </c>
      <c r="I15" s="50"/>
      <c r="J15" s="50"/>
      <c r="K15" s="58">
        <f>'NIH Salary Cap'!F4</f>
        <v>0</v>
      </c>
      <c r="L15" s="58"/>
      <c r="M15" s="58"/>
      <c r="O15" s="50" t="s">
        <v>47</v>
      </c>
      <c r="P15" s="50"/>
      <c r="Q15" s="50"/>
      <c r="R15" s="58">
        <f>'NIH Salary Cap'!H4</f>
        <v>0</v>
      </c>
      <c r="S15" s="58"/>
      <c r="T15" s="58"/>
      <c r="V15" s="50" t="s">
        <v>47</v>
      </c>
      <c r="W15" s="50"/>
      <c r="X15" s="50"/>
      <c r="Y15" s="58">
        <f>'NIH Salary Cap'!J4</f>
        <v>0</v>
      </c>
      <c r="Z15" s="58"/>
      <c r="AA15" s="58"/>
      <c r="AC15" s="50" t="s">
        <v>47</v>
      </c>
      <c r="AD15" s="50"/>
      <c r="AE15" s="50"/>
      <c r="AF15" s="58">
        <f>'NIH Salary Cap'!L4</f>
        <v>0</v>
      </c>
      <c r="AG15" s="58"/>
      <c r="AH15" s="58"/>
      <c r="AJ15" s="50" t="s">
        <v>47</v>
      </c>
      <c r="AK15" s="50"/>
      <c r="AL15" s="50"/>
      <c r="AM15" s="58">
        <f>'NIH Salary Cap'!N4</f>
        <v>0</v>
      </c>
      <c r="AN15" s="58"/>
      <c r="AO15" s="58"/>
      <c r="AQ15" s="50" t="s">
        <v>47</v>
      </c>
      <c r="AR15" s="50"/>
      <c r="AS15" s="50"/>
      <c r="AT15" s="58">
        <f>'NIH Salary Cap'!P4</f>
        <v>0</v>
      </c>
      <c r="AU15" s="58"/>
      <c r="AV15" s="58"/>
    </row>
    <row r="16" spans="1:48" x14ac:dyDescent="0.3">
      <c r="A16" s="50"/>
      <c r="B16" s="50"/>
      <c r="C16" s="50"/>
      <c r="D16" s="58"/>
      <c r="E16" s="58"/>
      <c r="F16" s="58"/>
      <c r="H16" s="50"/>
      <c r="I16" s="50"/>
      <c r="J16" s="50"/>
      <c r="K16" s="58"/>
      <c r="L16" s="58"/>
      <c r="M16" s="58"/>
      <c r="O16" s="50"/>
      <c r="P16" s="50"/>
      <c r="Q16" s="50"/>
      <c r="R16" s="58"/>
      <c r="S16" s="58"/>
      <c r="T16" s="58"/>
      <c r="V16" s="50"/>
      <c r="W16" s="50"/>
      <c r="X16" s="50"/>
      <c r="Y16" s="58"/>
      <c r="Z16" s="58"/>
      <c r="AA16" s="58"/>
      <c r="AC16" s="50"/>
      <c r="AD16" s="50"/>
      <c r="AE16" s="50"/>
      <c r="AF16" s="58"/>
      <c r="AG16" s="58"/>
      <c r="AH16" s="58"/>
      <c r="AJ16" s="50"/>
      <c r="AK16" s="50"/>
      <c r="AL16" s="50"/>
      <c r="AM16" s="58"/>
      <c r="AN16" s="58"/>
      <c r="AO16" s="58"/>
      <c r="AQ16" s="50"/>
      <c r="AR16" s="50"/>
      <c r="AS16" s="50"/>
      <c r="AT16" s="58"/>
      <c r="AU16" s="58"/>
      <c r="AV16" s="58"/>
    </row>
    <row r="17" spans="1:48" x14ac:dyDescent="0.3">
      <c r="A17" s="50"/>
      <c r="B17" s="50"/>
      <c r="C17" s="50"/>
      <c r="D17" s="58"/>
      <c r="E17" s="58"/>
      <c r="F17" s="58"/>
      <c r="H17" s="50"/>
      <c r="I17" s="50"/>
      <c r="J17" s="50"/>
      <c r="K17" s="58"/>
      <c r="L17" s="58"/>
      <c r="M17" s="58"/>
      <c r="O17" s="50"/>
      <c r="P17" s="50"/>
      <c r="Q17" s="50"/>
      <c r="R17" s="58"/>
      <c r="S17" s="58"/>
      <c r="T17" s="58"/>
      <c r="V17" s="50"/>
      <c r="W17" s="50"/>
      <c r="X17" s="50"/>
      <c r="Y17" s="58"/>
      <c r="Z17" s="58"/>
      <c r="AA17" s="58"/>
      <c r="AC17" s="50"/>
      <c r="AD17" s="50"/>
      <c r="AE17" s="50"/>
      <c r="AF17" s="58"/>
      <c r="AG17" s="58"/>
      <c r="AH17" s="58"/>
      <c r="AJ17" s="50"/>
      <c r="AK17" s="50"/>
      <c r="AL17" s="50"/>
      <c r="AM17" s="58"/>
      <c r="AN17" s="58"/>
      <c r="AO17" s="58"/>
      <c r="AQ17" s="50"/>
      <c r="AR17" s="50"/>
      <c r="AS17" s="50"/>
      <c r="AT17" s="58"/>
      <c r="AU17" s="58"/>
      <c r="AV17" s="58"/>
    </row>
    <row r="18" spans="1:48" ht="14.4" customHeight="1" x14ac:dyDescent="0.3">
      <c r="A18" s="50" t="s">
        <v>48</v>
      </c>
      <c r="B18" s="50"/>
      <c r="C18" s="50"/>
      <c r="D18" s="59">
        <f>'Monthly Analysis'!N15</f>
        <v>0</v>
      </c>
      <c r="E18" s="59"/>
      <c r="F18" s="59"/>
      <c r="H18" s="50" t="s">
        <v>48</v>
      </c>
      <c r="I18" s="50"/>
      <c r="J18" s="50"/>
      <c r="K18" s="59">
        <f>'Monthly Analysis'!N25</f>
        <v>0</v>
      </c>
      <c r="L18" s="59"/>
      <c r="M18" s="59"/>
      <c r="O18" s="50" t="s">
        <v>48</v>
      </c>
      <c r="P18" s="50"/>
      <c r="Q18" s="50"/>
      <c r="R18" s="59">
        <f>'Monthly Analysis'!N35</f>
        <v>0</v>
      </c>
      <c r="S18" s="59"/>
      <c r="T18" s="59"/>
      <c r="V18" s="50" t="s">
        <v>48</v>
      </c>
      <c r="W18" s="50"/>
      <c r="X18" s="50"/>
      <c r="Y18" s="59">
        <f>'Monthly Analysis'!N45</f>
        <v>0</v>
      </c>
      <c r="Z18" s="59"/>
      <c r="AA18" s="59"/>
      <c r="AC18" s="50" t="s">
        <v>48</v>
      </c>
      <c r="AD18" s="50"/>
      <c r="AE18" s="50"/>
      <c r="AF18" s="59">
        <f>'Monthly Analysis'!N55</f>
        <v>0</v>
      </c>
      <c r="AG18" s="59"/>
      <c r="AH18" s="59"/>
      <c r="AJ18" s="50" t="s">
        <v>48</v>
      </c>
      <c r="AK18" s="50"/>
      <c r="AL18" s="50"/>
      <c r="AM18" s="59">
        <f>'Monthly Analysis'!N65</f>
        <v>0</v>
      </c>
      <c r="AN18" s="59"/>
      <c r="AO18" s="59"/>
      <c r="AQ18" s="50" t="s">
        <v>48</v>
      </c>
      <c r="AR18" s="50"/>
      <c r="AS18" s="50"/>
      <c r="AT18" s="59">
        <f>'Monthly Analysis'!N75</f>
        <v>0</v>
      </c>
      <c r="AU18" s="59"/>
      <c r="AV18" s="59"/>
    </row>
    <row r="19" spans="1:48" x14ac:dyDescent="0.3">
      <c r="A19" s="50"/>
      <c r="B19" s="50"/>
      <c r="C19" s="50"/>
      <c r="D19" s="59"/>
      <c r="E19" s="59"/>
      <c r="F19" s="59"/>
      <c r="H19" s="50"/>
      <c r="I19" s="50"/>
      <c r="J19" s="50"/>
      <c r="K19" s="59"/>
      <c r="L19" s="59"/>
      <c r="M19" s="59"/>
      <c r="O19" s="50"/>
      <c r="P19" s="50"/>
      <c r="Q19" s="50"/>
      <c r="R19" s="59"/>
      <c r="S19" s="59"/>
      <c r="T19" s="59"/>
      <c r="V19" s="50"/>
      <c r="W19" s="50"/>
      <c r="X19" s="50"/>
      <c r="Y19" s="59"/>
      <c r="Z19" s="59"/>
      <c r="AA19" s="59"/>
      <c r="AC19" s="50"/>
      <c r="AD19" s="50"/>
      <c r="AE19" s="50"/>
      <c r="AF19" s="59"/>
      <c r="AG19" s="59"/>
      <c r="AH19" s="59"/>
      <c r="AJ19" s="50"/>
      <c r="AK19" s="50"/>
      <c r="AL19" s="50"/>
      <c r="AM19" s="59"/>
      <c r="AN19" s="59"/>
      <c r="AO19" s="59"/>
      <c r="AQ19" s="50"/>
      <c r="AR19" s="50"/>
      <c r="AS19" s="50"/>
      <c r="AT19" s="59"/>
      <c r="AU19" s="59"/>
      <c r="AV19" s="59"/>
    </row>
    <row r="20" spans="1:48" x14ac:dyDescent="0.3">
      <c r="A20" s="50"/>
      <c r="B20" s="50"/>
      <c r="C20" s="50"/>
      <c r="D20" s="59"/>
      <c r="E20" s="59"/>
      <c r="F20" s="59"/>
      <c r="H20" s="50"/>
      <c r="I20" s="50"/>
      <c r="J20" s="50"/>
      <c r="K20" s="59"/>
      <c r="L20" s="59"/>
      <c r="M20" s="59"/>
      <c r="O20" s="50"/>
      <c r="P20" s="50"/>
      <c r="Q20" s="50"/>
      <c r="R20" s="59"/>
      <c r="S20" s="59"/>
      <c r="T20" s="59"/>
      <c r="V20" s="50"/>
      <c r="W20" s="50"/>
      <c r="X20" s="50"/>
      <c r="Y20" s="59"/>
      <c r="Z20" s="59"/>
      <c r="AA20" s="59"/>
      <c r="AC20" s="50"/>
      <c r="AD20" s="50"/>
      <c r="AE20" s="50"/>
      <c r="AF20" s="59"/>
      <c r="AG20" s="59"/>
      <c r="AH20" s="59"/>
      <c r="AJ20" s="50"/>
      <c r="AK20" s="50"/>
      <c r="AL20" s="50"/>
      <c r="AM20" s="59"/>
      <c r="AN20" s="59"/>
      <c r="AO20" s="59"/>
      <c r="AQ20" s="50"/>
      <c r="AR20" s="50"/>
      <c r="AS20" s="50"/>
      <c r="AT20" s="59"/>
      <c r="AU20" s="59"/>
      <c r="AV20" s="59"/>
    </row>
    <row r="21" spans="1:48" ht="14.4" customHeight="1" x14ac:dyDescent="0.3">
      <c r="A21" s="50" t="s">
        <v>49</v>
      </c>
      <c r="B21" s="50"/>
      <c r="C21" s="50"/>
      <c r="D21" s="59">
        <f>'Monthly Analysis'!N16</f>
        <v>0</v>
      </c>
      <c r="E21" s="59"/>
      <c r="F21" s="59"/>
      <c r="H21" s="50" t="s">
        <v>49</v>
      </c>
      <c r="I21" s="50"/>
      <c r="J21" s="50"/>
      <c r="K21" s="59">
        <f>'Monthly Analysis'!N26</f>
        <v>0</v>
      </c>
      <c r="L21" s="59"/>
      <c r="M21" s="59"/>
      <c r="O21" s="50" t="s">
        <v>49</v>
      </c>
      <c r="P21" s="50"/>
      <c r="Q21" s="50"/>
      <c r="R21" s="59">
        <f>'Monthly Analysis'!N36</f>
        <v>0</v>
      </c>
      <c r="S21" s="59"/>
      <c r="T21" s="59"/>
      <c r="V21" s="50" t="s">
        <v>49</v>
      </c>
      <c r="W21" s="50"/>
      <c r="X21" s="50"/>
      <c r="Y21" s="59">
        <f>'Monthly Analysis'!N46</f>
        <v>0</v>
      </c>
      <c r="Z21" s="59"/>
      <c r="AA21" s="59"/>
      <c r="AC21" s="50" t="s">
        <v>49</v>
      </c>
      <c r="AD21" s="50"/>
      <c r="AE21" s="50"/>
      <c r="AF21" s="59">
        <f>'Monthly Analysis'!N56</f>
        <v>0</v>
      </c>
      <c r="AG21" s="59"/>
      <c r="AH21" s="59"/>
      <c r="AJ21" s="50" t="s">
        <v>49</v>
      </c>
      <c r="AK21" s="50"/>
      <c r="AL21" s="50"/>
      <c r="AM21" s="59">
        <f>'Monthly Analysis'!N66</f>
        <v>0</v>
      </c>
      <c r="AN21" s="59"/>
      <c r="AO21" s="59"/>
      <c r="AQ21" s="50" t="s">
        <v>49</v>
      </c>
      <c r="AR21" s="50"/>
      <c r="AS21" s="50"/>
      <c r="AT21" s="59">
        <f>'Monthly Analysis'!N76</f>
        <v>0</v>
      </c>
      <c r="AU21" s="59"/>
      <c r="AV21" s="59"/>
    </row>
    <row r="22" spans="1:48" x14ac:dyDescent="0.3">
      <c r="A22" s="50"/>
      <c r="B22" s="50"/>
      <c r="C22" s="50"/>
      <c r="D22" s="59"/>
      <c r="E22" s="59"/>
      <c r="F22" s="59"/>
      <c r="H22" s="50"/>
      <c r="I22" s="50"/>
      <c r="J22" s="50"/>
      <c r="K22" s="59"/>
      <c r="L22" s="59"/>
      <c r="M22" s="59"/>
      <c r="O22" s="50"/>
      <c r="P22" s="50"/>
      <c r="Q22" s="50"/>
      <c r="R22" s="59"/>
      <c r="S22" s="59"/>
      <c r="T22" s="59"/>
      <c r="V22" s="50"/>
      <c r="W22" s="50"/>
      <c r="X22" s="50"/>
      <c r="Y22" s="59"/>
      <c r="Z22" s="59"/>
      <c r="AA22" s="59"/>
      <c r="AC22" s="50"/>
      <c r="AD22" s="50"/>
      <c r="AE22" s="50"/>
      <c r="AF22" s="59"/>
      <c r="AG22" s="59"/>
      <c r="AH22" s="59"/>
      <c r="AJ22" s="50"/>
      <c r="AK22" s="50"/>
      <c r="AL22" s="50"/>
      <c r="AM22" s="59"/>
      <c r="AN22" s="59"/>
      <c r="AO22" s="59"/>
      <c r="AQ22" s="50"/>
      <c r="AR22" s="50"/>
      <c r="AS22" s="50"/>
      <c r="AT22" s="59"/>
      <c r="AU22" s="59"/>
      <c r="AV22" s="59"/>
    </row>
    <row r="23" spans="1:48" x14ac:dyDescent="0.3">
      <c r="A23" s="50"/>
      <c r="B23" s="50"/>
      <c r="C23" s="50"/>
      <c r="D23" s="59"/>
      <c r="E23" s="59"/>
      <c r="F23" s="59"/>
      <c r="H23" s="50"/>
      <c r="I23" s="50"/>
      <c r="J23" s="50"/>
      <c r="K23" s="59"/>
      <c r="L23" s="59"/>
      <c r="M23" s="59"/>
      <c r="O23" s="50"/>
      <c r="P23" s="50"/>
      <c r="Q23" s="50"/>
      <c r="R23" s="59"/>
      <c r="S23" s="59"/>
      <c r="T23" s="59"/>
      <c r="V23" s="50"/>
      <c r="W23" s="50"/>
      <c r="X23" s="50"/>
      <c r="Y23" s="59"/>
      <c r="Z23" s="59"/>
      <c r="AA23" s="59"/>
      <c r="AC23" s="50"/>
      <c r="AD23" s="50"/>
      <c r="AE23" s="50"/>
      <c r="AF23" s="59"/>
      <c r="AG23" s="59"/>
      <c r="AH23" s="59"/>
      <c r="AJ23" s="50"/>
      <c r="AK23" s="50"/>
      <c r="AL23" s="50"/>
      <c r="AM23" s="59"/>
      <c r="AN23" s="59"/>
      <c r="AO23" s="59"/>
      <c r="AQ23" s="50"/>
      <c r="AR23" s="50"/>
      <c r="AS23" s="50"/>
      <c r="AT23" s="59"/>
      <c r="AU23" s="59"/>
      <c r="AV23" s="59"/>
    </row>
    <row r="24" spans="1:48" ht="14.4" customHeight="1" x14ac:dyDescent="0.3">
      <c r="A24" s="50" t="s">
        <v>50</v>
      </c>
      <c r="B24" s="50"/>
      <c r="C24" s="50"/>
      <c r="D24" s="58">
        <f>SUM(D18:F23)</f>
        <v>0</v>
      </c>
      <c r="E24" s="58"/>
      <c r="F24" s="58"/>
      <c r="H24" s="50" t="s">
        <v>50</v>
      </c>
      <c r="I24" s="50"/>
      <c r="J24" s="50"/>
      <c r="K24" s="58">
        <f>SUM(K18:M23)</f>
        <v>0</v>
      </c>
      <c r="L24" s="58"/>
      <c r="M24" s="58"/>
      <c r="O24" s="50" t="s">
        <v>50</v>
      </c>
      <c r="P24" s="50"/>
      <c r="Q24" s="50"/>
      <c r="R24" s="58">
        <f>SUM(R18:T23)</f>
        <v>0</v>
      </c>
      <c r="S24" s="58"/>
      <c r="T24" s="58"/>
      <c r="V24" s="50" t="s">
        <v>50</v>
      </c>
      <c r="W24" s="50"/>
      <c r="X24" s="50"/>
      <c r="Y24" s="58">
        <f>SUM(Y18:AA23)</f>
        <v>0</v>
      </c>
      <c r="Z24" s="58"/>
      <c r="AA24" s="58"/>
      <c r="AC24" s="50" t="s">
        <v>50</v>
      </c>
      <c r="AD24" s="50"/>
      <c r="AE24" s="50"/>
      <c r="AF24" s="58">
        <f>SUM(AF18:AH23)</f>
        <v>0</v>
      </c>
      <c r="AG24" s="58"/>
      <c r="AH24" s="58"/>
      <c r="AJ24" s="50" t="s">
        <v>50</v>
      </c>
      <c r="AK24" s="50"/>
      <c r="AL24" s="50"/>
      <c r="AM24" s="58">
        <f>SUM(AM18:AO23)</f>
        <v>0</v>
      </c>
      <c r="AN24" s="58"/>
      <c r="AO24" s="58"/>
      <c r="AQ24" s="50" t="s">
        <v>50</v>
      </c>
      <c r="AR24" s="50"/>
      <c r="AS24" s="50"/>
      <c r="AT24" s="58">
        <f>SUM(AT18:AV23)</f>
        <v>0</v>
      </c>
      <c r="AU24" s="58"/>
      <c r="AV24" s="58"/>
    </row>
    <row r="25" spans="1:48" ht="14.4" customHeight="1" x14ac:dyDescent="0.3">
      <c r="A25" s="50"/>
      <c r="B25" s="50"/>
      <c r="C25" s="50"/>
      <c r="D25" s="58"/>
      <c r="E25" s="58"/>
      <c r="F25" s="58"/>
      <c r="H25" s="50"/>
      <c r="I25" s="50"/>
      <c r="J25" s="50"/>
      <c r="K25" s="58"/>
      <c r="L25" s="58"/>
      <c r="M25" s="58"/>
      <c r="O25" s="50"/>
      <c r="P25" s="50"/>
      <c r="Q25" s="50"/>
      <c r="R25" s="58"/>
      <c r="S25" s="58"/>
      <c r="T25" s="58"/>
      <c r="V25" s="50"/>
      <c r="W25" s="50"/>
      <c r="X25" s="50"/>
      <c r="Y25" s="58"/>
      <c r="Z25" s="58"/>
      <c r="AA25" s="58"/>
      <c r="AC25" s="50"/>
      <c r="AD25" s="50"/>
      <c r="AE25" s="50"/>
      <c r="AF25" s="58"/>
      <c r="AG25" s="58"/>
      <c r="AH25" s="58"/>
      <c r="AJ25" s="50"/>
      <c r="AK25" s="50"/>
      <c r="AL25" s="50"/>
      <c r="AM25" s="58"/>
      <c r="AN25" s="58"/>
      <c r="AO25" s="58"/>
      <c r="AQ25" s="50"/>
      <c r="AR25" s="50"/>
      <c r="AS25" s="50"/>
      <c r="AT25" s="58"/>
      <c r="AU25" s="58"/>
      <c r="AV25" s="58"/>
    </row>
    <row r="26" spans="1:48" x14ac:dyDescent="0.3">
      <c r="A26" s="50"/>
      <c r="B26" s="50"/>
      <c r="C26" s="50"/>
      <c r="D26" s="58"/>
      <c r="E26" s="58"/>
      <c r="F26" s="58"/>
      <c r="H26" s="50"/>
      <c r="I26" s="50"/>
      <c r="J26" s="50"/>
      <c r="K26" s="58"/>
      <c r="L26" s="58"/>
      <c r="M26" s="58"/>
      <c r="O26" s="50"/>
      <c r="P26" s="50"/>
      <c r="Q26" s="50"/>
      <c r="R26" s="58"/>
      <c r="S26" s="58"/>
      <c r="T26" s="58"/>
      <c r="V26" s="50"/>
      <c r="W26" s="50"/>
      <c r="X26" s="50"/>
      <c r="Y26" s="58"/>
      <c r="Z26" s="58"/>
      <c r="AA26" s="58"/>
      <c r="AC26" s="50"/>
      <c r="AD26" s="50"/>
      <c r="AE26" s="50"/>
      <c r="AF26" s="58"/>
      <c r="AG26" s="58"/>
      <c r="AH26" s="58"/>
      <c r="AJ26" s="50"/>
      <c r="AK26" s="50"/>
      <c r="AL26" s="50"/>
      <c r="AM26" s="58"/>
      <c r="AN26" s="58"/>
      <c r="AO26" s="58"/>
      <c r="AQ26" s="50"/>
      <c r="AR26" s="50"/>
      <c r="AS26" s="50"/>
      <c r="AT26" s="58"/>
      <c r="AU26" s="58"/>
      <c r="AV26" s="58"/>
    </row>
    <row r="27" spans="1:48" ht="14.4" customHeight="1" x14ac:dyDescent="0.3">
      <c r="A27" s="50" t="s">
        <v>51</v>
      </c>
      <c r="B27" s="50"/>
      <c r="C27" s="50"/>
      <c r="D27" s="59">
        <f>'Monthly Analysis'!N18</f>
        <v>0</v>
      </c>
      <c r="E27" s="59"/>
      <c r="F27" s="59"/>
      <c r="H27" s="50" t="s">
        <v>51</v>
      </c>
      <c r="I27" s="50"/>
      <c r="J27" s="50"/>
      <c r="K27" s="59">
        <f>'Monthly Analysis'!N28</f>
        <v>0</v>
      </c>
      <c r="L27" s="59"/>
      <c r="M27" s="59"/>
      <c r="O27" s="50" t="s">
        <v>51</v>
      </c>
      <c r="P27" s="50"/>
      <c r="Q27" s="50"/>
      <c r="R27" s="59">
        <f>'Monthly Analysis'!N38</f>
        <v>0</v>
      </c>
      <c r="S27" s="59"/>
      <c r="T27" s="59"/>
      <c r="V27" s="50" t="s">
        <v>51</v>
      </c>
      <c r="W27" s="50"/>
      <c r="X27" s="50"/>
      <c r="Y27" s="59">
        <f>'Monthly Analysis'!N48</f>
        <v>0</v>
      </c>
      <c r="Z27" s="59"/>
      <c r="AA27" s="59"/>
      <c r="AC27" s="50" t="s">
        <v>51</v>
      </c>
      <c r="AD27" s="50"/>
      <c r="AE27" s="50"/>
      <c r="AF27" s="59">
        <f>'Monthly Analysis'!N58</f>
        <v>0</v>
      </c>
      <c r="AG27" s="59"/>
      <c r="AH27" s="59"/>
      <c r="AJ27" s="50" t="s">
        <v>51</v>
      </c>
      <c r="AK27" s="50"/>
      <c r="AL27" s="50"/>
      <c r="AM27" s="59">
        <f>'Monthly Analysis'!N68</f>
        <v>0</v>
      </c>
      <c r="AN27" s="59"/>
      <c r="AO27" s="59"/>
      <c r="AQ27" s="50" t="s">
        <v>51</v>
      </c>
      <c r="AR27" s="50"/>
      <c r="AS27" s="50"/>
      <c r="AT27" s="59">
        <f>'Monthly Analysis'!N78</f>
        <v>0</v>
      </c>
      <c r="AU27" s="59"/>
      <c r="AV27" s="59"/>
    </row>
    <row r="28" spans="1:48" ht="14.4" customHeight="1" x14ac:dyDescent="0.3">
      <c r="A28" s="50"/>
      <c r="B28" s="50"/>
      <c r="C28" s="50"/>
      <c r="D28" s="59"/>
      <c r="E28" s="59"/>
      <c r="F28" s="59"/>
      <c r="H28" s="50"/>
      <c r="I28" s="50"/>
      <c r="J28" s="50"/>
      <c r="K28" s="59"/>
      <c r="L28" s="59"/>
      <c r="M28" s="59"/>
      <c r="O28" s="50"/>
      <c r="P28" s="50"/>
      <c r="Q28" s="50"/>
      <c r="R28" s="59"/>
      <c r="S28" s="59"/>
      <c r="T28" s="59"/>
      <c r="V28" s="50"/>
      <c r="W28" s="50"/>
      <c r="X28" s="50"/>
      <c r="Y28" s="59"/>
      <c r="Z28" s="59"/>
      <c r="AA28" s="59"/>
      <c r="AC28" s="50"/>
      <c r="AD28" s="50"/>
      <c r="AE28" s="50"/>
      <c r="AF28" s="59"/>
      <c r="AG28" s="59"/>
      <c r="AH28" s="59"/>
      <c r="AJ28" s="50"/>
      <c r="AK28" s="50"/>
      <c r="AL28" s="50"/>
      <c r="AM28" s="59"/>
      <c r="AN28" s="59"/>
      <c r="AO28" s="59"/>
      <c r="AQ28" s="50"/>
      <c r="AR28" s="50"/>
      <c r="AS28" s="50"/>
      <c r="AT28" s="59"/>
      <c r="AU28" s="59"/>
      <c r="AV28" s="59"/>
    </row>
    <row r="29" spans="1:48" x14ac:dyDescent="0.3">
      <c r="A29" s="50"/>
      <c r="B29" s="50"/>
      <c r="C29" s="50"/>
      <c r="D29" s="59"/>
      <c r="E29" s="59"/>
      <c r="F29" s="59"/>
      <c r="H29" s="50"/>
      <c r="I29" s="50"/>
      <c r="J29" s="50"/>
      <c r="K29" s="59"/>
      <c r="L29" s="59"/>
      <c r="M29" s="59"/>
      <c r="O29" s="50"/>
      <c r="P29" s="50"/>
      <c r="Q29" s="50"/>
      <c r="R29" s="59"/>
      <c r="S29" s="59"/>
      <c r="T29" s="59"/>
      <c r="V29" s="50"/>
      <c r="W29" s="50"/>
      <c r="X29" s="50"/>
      <c r="Y29" s="59"/>
      <c r="Z29" s="59"/>
      <c r="AA29" s="59"/>
      <c r="AC29" s="50"/>
      <c r="AD29" s="50"/>
      <c r="AE29" s="50"/>
      <c r="AF29" s="59"/>
      <c r="AG29" s="59"/>
      <c r="AH29" s="59"/>
      <c r="AJ29" s="50"/>
      <c r="AK29" s="50"/>
      <c r="AL29" s="50"/>
      <c r="AM29" s="59"/>
      <c r="AN29" s="59"/>
      <c r="AO29" s="59"/>
      <c r="AQ29" s="50"/>
      <c r="AR29" s="50"/>
      <c r="AS29" s="50"/>
      <c r="AT29" s="59"/>
      <c r="AU29" s="59"/>
      <c r="AV29" s="59"/>
    </row>
    <row r="30" spans="1:48" ht="14.4" customHeight="1" x14ac:dyDescent="0.3">
      <c r="A30" s="50" t="s">
        <v>52</v>
      </c>
      <c r="B30" s="50"/>
      <c r="C30" s="50"/>
      <c r="D30" s="60">
        <f>IFERROR(D24/D27,0)</f>
        <v>0</v>
      </c>
      <c r="E30" s="60"/>
      <c r="F30" s="60"/>
      <c r="H30" s="50" t="s">
        <v>52</v>
      </c>
      <c r="I30" s="50"/>
      <c r="J30" s="50"/>
      <c r="K30" s="60">
        <f>IFERROR(K24/K27,0)</f>
        <v>0</v>
      </c>
      <c r="L30" s="60"/>
      <c r="M30" s="60"/>
      <c r="O30" s="50" t="s">
        <v>52</v>
      </c>
      <c r="P30" s="50"/>
      <c r="Q30" s="50"/>
      <c r="R30" s="60">
        <f>IFERROR(R24/R27,0)</f>
        <v>0</v>
      </c>
      <c r="S30" s="60"/>
      <c r="T30" s="60"/>
      <c r="V30" s="50" t="s">
        <v>52</v>
      </c>
      <c r="W30" s="50"/>
      <c r="X30" s="50"/>
      <c r="Y30" s="60">
        <f>IFERROR(Y24/Y27,0)</f>
        <v>0</v>
      </c>
      <c r="Z30" s="60"/>
      <c r="AA30" s="60"/>
      <c r="AC30" s="50" t="s">
        <v>52</v>
      </c>
      <c r="AD30" s="50"/>
      <c r="AE30" s="50"/>
      <c r="AF30" s="60">
        <f>IFERROR(AF24/AF27,0)</f>
        <v>0</v>
      </c>
      <c r="AG30" s="60"/>
      <c r="AH30" s="60"/>
      <c r="AJ30" s="50" t="s">
        <v>52</v>
      </c>
      <c r="AK30" s="50"/>
      <c r="AL30" s="50"/>
      <c r="AM30" s="60">
        <f>IFERROR(AM24/AM27,0)</f>
        <v>0</v>
      </c>
      <c r="AN30" s="60"/>
      <c r="AO30" s="60"/>
      <c r="AQ30" s="50" t="s">
        <v>52</v>
      </c>
      <c r="AR30" s="50"/>
      <c r="AS30" s="50"/>
      <c r="AT30" s="60">
        <f>IFERROR(AT24/AT27,0)</f>
        <v>0</v>
      </c>
      <c r="AU30" s="60"/>
      <c r="AV30" s="60"/>
    </row>
    <row r="31" spans="1:48" ht="14.4" customHeight="1" x14ac:dyDescent="0.3">
      <c r="A31" s="50"/>
      <c r="B31" s="50"/>
      <c r="C31" s="50"/>
      <c r="D31" s="60"/>
      <c r="E31" s="60"/>
      <c r="F31" s="60"/>
      <c r="H31" s="50"/>
      <c r="I31" s="50"/>
      <c r="J31" s="50"/>
      <c r="K31" s="60"/>
      <c r="L31" s="60"/>
      <c r="M31" s="60"/>
      <c r="O31" s="50"/>
      <c r="P31" s="50"/>
      <c r="Q31" s="50"/>
      <c r="R31" s="60"/>
      <c r="S31" s="60"/>
      <c r="T31" s="60"/>
      <c r="V31" s="50"/>
      <c r="W31" s="50"/>
      <c r="X31" s="50"/>
      <c r="Y31" s="60"/>
      <c r="Z31" s="60"/>
      <c r="AA31" s="60"/>
      <c r="AC31" s="50"/>
      <c r="AD31" s="50"/>
      <c r="AE31" s="50"/>
      <c r="AF31" s="60"/>
      <c r="AG31" s="60"/>
      <c r="AH31" s="60"/>
      <c r="AJ31" s="50"/>
      <c r="AK31" s="50"/>
      <c r="AL31" s="50"/>
      <c r="AM31" s="60"/>
      <c r="AN31" s="60"/>
      <c r="AO31" s="60"/>
      <c r="AQ31" s="50"/>
      <c r="AR31" s="50"/>
      <c r="AS31" s="50"/>
      <c r="AT31" s="60"/>
      <c r="AU31" s="60"/>
      <c r="AV31" s="60"/>
    </row>
    <row r="32" spans="1:48" x14ac:dyDescent="0.3">
      <c r="A32" s="50"/>
      <c r="B32" s="50"/>
      <c r="C32" s="50"/>
      <c r="D32" s="60"/>
      <c r="E32" s="60"/>
      <c r="F32" s="60"/>
      <c r="H32" s="50"/>
      <c r="I32" s="50"/>
      <c r="J32" s="50"/>
      <c r="K32" s="60"/>
      <c r="L32" s="60"/>
      <c r="M32" s="60"/>
      <c r="O32" s="50"/>
      <c r="P32" s="50"/>
      <c r="Q32" s="50"/>
      <c r="R32" s="60"/>
      <c r="S32" s="60"/>
      <c r="T32" s="60"/>
      <c r="V32" s="50"/>
      <c r="W32" s="50"/>
      <c r="X32" s="50"/>
      <c r="Y32" s="60"/>
      <c r="Z32" s="60"/>
      <c r="AA32" s="60"/>
      <c r="AC32" s="50"/>
      <c r="AD32" s="50"/>
      <c r="AE32" s="50"/>
      <c r="AF32" s="60"/>
      <c r="AG32" s="60"/>
      <c r="AH32" s="60"/>
      <c r="AJ32" s="50"/>
      <c r="AK32" s="50"/>
      <c r="AL32" s="50"/>
      <c r="AM32" s="60"/>
      <c r="AN32" s="60"/>
      <c r="AO32" s="60"/>
      <c r="AQ32" s="50"/>
      <c r="AR32" s="50"/>
      <c r="AS32" s="50"/>
      <c r="AT32" s="60"/>
      <c r="AU32" s="60"/>
      <c r="AV32" s="60"/>
    </row>
    <row r="33" spans="1:48" ht="14.4" customHeight="1" x14ac:dyDescent="0.3">
      <c r="A33" s="50" t="s">
        <v>53</v>
      </c>
      <c r="B33" s="50"/>
      <c r="C33" s="50"/>
      <c r="D33" s="58">
        <f>D15*D30</f>
        <v>0</v>
      </c>
      <c r="E33" s="58"/>
      <c r="F33" s="58"/>
      <c r="H33" s="50" t="s">
        <v>53</v>
      </c>
      <c r="I33" s="50"/>
      <c r="J33" s="50"/>
      <c r="K33" s="58">
        <f>K15*K30</f>
        <v>0</v>
      </c>
      <c r="L33" s="58"/>
      <c r="M33" s="58"/>
      <c r="O33" s="50" t="s">
        <v>53</v>
      </c>
      <c r="P33" s="50"/>
      <c r="Q33" s="50"/>
      <c r="R33" s="58">
        <f>R15*R30</f>
        <v>0</v>
      </c>
      <c r="S33" s="58"/>
      <c r="T33" s="58"/>
      <c r="V33" s="50" t="s">
        <v>53</v>
      </c>
      <c r="W33" s="50"/>
      <c r="X33" s="50"/>
      <c r="Y33" s="58">
        <f>Y15*Y30</f>
        <v>0</v>
      </c>
      <c r="Z33" s="58"/>
      <c r="AA33" s="58"/>
      <c r="AC33" s="50" t="s">
        <v>53</v>
      </c>
      <c r="AD33" s="50"/>
      <c r="AE33" s="50"/>
      <c r="AF33" s="58">
        <f>AF15*AF30</f>
        <v>0</v>
      </c>
      <c r="AG33" s="58"/>
      <c r="AH33" s="58"/>
      <c r="AJ33" s="50" t="s">
        <v>53</v>
      </c>
      <c r="AK33" s="50"/>
      <c r="AL33" s="50"/>
      <c r="AM33" s="58">
        <f>AM15*AM30</f>
        <v>0</v>
      </c>
      <c r="AN33" s="58"/>
      <c r="AO33" s="58"/>
      <c r="AQ33" s="50" t="s">
        <v>53</v>
      </c>
      <c r="AR33" s="50"/>
      <c r="AS33" s="50"/>
      <c r="AT33" s="58">
        <f>AT15*AT30</f>
        <v>0</v>
      </c>
      <c r="AU33" s="58"/>
      <c r="AV33" s="58"/>
    </row>
    <row r="34" spans="1:48" ht="14.4" customHeight="1" x14ac:dyDescent="0.3">
      <c r="A34" s="50"/>
      <c r="B34" s="50"/>
      <c r="C34" s="50"/>
      <c r="D34" s="58"/>
      <c r="E34" s="58"/>
      <c r="F34" s="58"/>
      <c r="H34" s="50"/>
      <c r="I34" s="50"/>
      <c r="J34" s="50"/>
      <c r="K34" s="58"/>
      <c r="L34" s="58"/>
      <c r="M34" s="58"/>
      <c r="O34" s="50"/>
      <c r="P34" s="50"/>
      <c r="Q34" s="50"/>
      <c r="R34" s="58"/>
      <c r="S34" s="58"/>
      <c r="T34" s="58"/>
      <c r="V34" s="50"/>
      <c r="W34" s="50"/>
      <c r="X34" s="50"/>
      <c r="Y34" s="58"/>
      <c r="Z34" s="58"/>
      <c r="AA34" s="58"/>
      <c r="AC34" s="50"/>
      <c r="AD34" s="50"/>
      <c r="AE34" s="50"/>
      <c r="AF34" s="58"/>
      <c r="AG34" s="58"/>
      <c r="AH34" s="58"/>
      <c r="AJ34" s="50"/>
      <c r="AK34" s="50"/>
      <c r="AL34" s="50"/>
      <c r="AM34" s="58"/>
      <c r="AN34" s="58"/>
      <c r="AO34" s="58"/>
      <c r="AQ34" s="50"/>
      <c r="AR34" s="50"/>
      <c r="AS34" s="50"/>
      <c r="AT34" s="58"/>
      <c r="AU34" s="58"/>
      <c r="AV34" s="58"/>
    </row>
    <row r="35" spans="1:48" x14ac:dyDescent="0.3">
      <c r="A35" s="50"/>
      <c r="B35" s="50"/>
      <c r="C35" s="50"/>
      <c r="D35" s="58"/>
      <c r="E35" s="58"/>
      <c r="F35" s="58"/>
      <c r="H35" s="50"/>
      <c r="I35" s="50"/>
      <c r="J35" s="50"/>
      <c r="K35" s="58"/>
      <c r="L35" s="58"/>
      <c r="M35" s="58"/>
      <c r="O35" s="50"/>
      <c r="P35" s="50"/>
      <c r="Q35" s="50"/>
      <c r="R35" s="58"/>
      <c r="S35" s="58"/>
      <c r="T35" s="58"/>
      <c r="V35" s="50"/>
      <c r="W35" s="50"/>
      <c r="X35" s="50"/>
      <c r="Y35" s="58"/>
      <c r="Z35" s="58"/>
      <c r="AA35" s="58"/>
      <c r="AC35" s="50"/>
      <c r="AD35" s="50"/>
      <c r="AE35" s="50"/>
      <c r="AF35" s="58"/>
      <c r="AG35" s="58"/>
      <c r="AH35" s="58"/>
      <c r="AJ35" s="50"/>
      <c r="AK35" s="50"/>
      <c r="AL35" s="50"/>
      <c r="AM35" s="58"/>
      <c r="AN35" s="58"/>
      <c r="AO35" s="58"/>
      <c r="AQ35" s="50"/>
      <c r="AR35" s="50"/>
      <c r="AS35" s="50"/>
      <c r="AT35" s="58"/>
      <c r="AU35" s="58"/>
      <c r="AV35" s="58"/>
    </row>
    <row r="36" spans="1:48" ht="14.4" customHeight="1" x14ac:dyDescent="0.3">
      <c r="A36" s="50" t="s">
        <v>54</v>
      </c>
      <c r="B36" s="50"/>
      <c r="C36" s="50"/>
      <c r="D36" s="58">
        <f>D18-D33</f>
        <v>0</v>
      </c>
      <c r="E36" s="58"/>
      <c r="F36" s="58"/>
      <c r="H36" s="50" t="s">
        <v>54</v>
      </c>
      <c r="I36" s="50"/>
      <c r="J36" s="50"/>
      <c r="K36" s="58">
        <f>K18-K33</f>
        <v>0</v>
      </c>
      <c r="L36" s="58"/>
      <c r="M36" s="58"/>
      <c r="O36" s="50" t="s">
        <v>54</v>
      </c>
      <c r="P36" s="50"/>
      <c r="Q36" s="50"/>
      <c r="R36" s="58">
        <f>R18-R33</f>
        <v>0</v>
      </c>
      <c r="S36" s="58"/>
      <c r="T36" s="58"/>
      <c r="V36" s="50" t="s">
        <v>54</v>
      </c>
      <c r="W36" s="50"/>
      <c r="X36" s="50"/>
      <c r="Y36" s="58">
        <f>Y18-Y33</f>
        <v>0</v>
      </c>
      <c r="Z36" s="58"/>
      <c r="AA36" s="58"/>
      <c r="AC36" s="50" t="s">
        <v>54</v>
      </c>
      <c r="AD36" s="50"/>
      <c r="AE36" s="50"/>
      <c r="AF36" s="58">
        <f>AF18-AF33</f>
        <v>0</v>
      </c>
      <c r="AG36" s="58"/>
      <c r="AH36" s="58"/>
      <c r="AJ36" s="50" t="s">
        <v>54</v>
      </c>
      <c r="AK36" s="50"/>
      <c r="AL36" s="50"/>
      <c r="AM36" s="58">
        <f>AM18-AM33</f>
        <v>0</v>
      </c>
      <c r="AN36" s="58"/>
      <c r="AO36" s="58"/>
      <c r="AQ36" s="50" t="s">
        <v>54</v>
      </c>
      <c r="AR36" s="50"/>
      <c r="AS36" s="50"/>
      <c r="AT36" s="58">
        <f>AT18-AT33</f>
        <v>0</v>
      </c>
      <c r="AU36" s="58"/>
      <c r="AV36" s="58"/>
    </row>
    <row r="37" spans="1:48" x14ac:dyDescent="0.3">
      <c r="A37" s="50"/>
      <c r="B37" s="50"/>
      <c r="C37" s="50"/>
      <c r="D37" s="58"/>
      <c r="E37" s="58"/>
      <c r="F37" s="58"/>
      <c r="H37" s="50"/>
      <c r="I37" s="50"/>
      <c r="J37" s="50"/>
      <c r="K37" s="58"/>
      <c r="L37" s="58"/>
      <c r="M37" s="58"/>
      <c r="O37" s="50"/>
      <c r="P37" s="50"/>
      <c r="Q37" s="50"/>
      <c r="R37" s="58"/>
      <c r="S37" s="58"/>
      <c r="T37" s="58"/>
      <c r="V37" s="50"/>
      <c r="W37" s="50"/>
      <c r="X37" s="50"/>
      <c r="Y37" s="58"/>
      <c r="Z37" s="58"/>
      <c r="AA37" s="58"/>
      <c r="AC37" s="50"/>
      <c r="AD37" s="50"/>
      <c r="AE37" s="50"/>
      <c r="AF37" s="58"/>
      <c r="AG37" s="58"/>
      <c r="AH37" s="58"/>
      <c r="AJ37" s="50"/>
      <c r="AK37" s="50"/>
      <c r="AL37" s="50"/>
      <c r="AM37" s="58"/>
      <c r="AN37" s="58"/>
      <c r="AO37" s="58"/>
      <c r="AQ37" s="50"/>
      <c r="AR37" s="50"/>
      <c r="AS37" s="50"/>
      <c r="AT37" s="58"/>
      <c r="AU37" s="58"/>
      <c r="AV37" s="58"/>
    </row>
    <row r="38" spans="1:48" x14ac:dyDescent="0.3">
      <c r="A38" s="50"/>
      <c r="B38" s="50"/>
      <c r="C38" s="50"/>
      <c r="D38" s="58"/>
      <c r="E38" s="58"/>
      <c r="F38" s="58"/>
      <c r="H38" s="50"/>
      <c r="I38" s="50"/>
      <c r="J38" s="50"/>
      <c r="K38" s="58"/>
      <c r="L38" s="58"/>
      <c r="M38" s="58"/>
      <c r="O38" s="50"/>
      <c r="P38" s="50"/>
      <c r="Q38" s="50"/>
      <c r="R38" s="58"/>
      <c r="S38" s="58"/>
      <c r="T38" s="58"/>
      <c r="V38" s="50"/>
      <c r="W38" s="50"/>
      <c r="X38" s="50"/>
      <c r="Y38" s="58"/>
      <c r="Z38" s="58"/>
      <c r="AA38" s="58"/>
      <c r="AC38" s="50"/>
      <c r="AD38" s="50"/>
      <c r="AE38" s="50"/>
      <c r="AF38" s="58"/>
      <c r="AG38" s="58"/>
      <c r="AH38" s="58"/>
      <c r="AJ38" s="50"/>
      <c r="AK38" s="50"/>
      <c r="AL38" s="50"/>
      <c r="AM38" s="58"/>
      <c r="AN38" s="58"/>
      <c r="AO38" s="58"/>
      <c r="AQ38" s="50"/>
      <c r="AR38" s="50"/>
      <c r="AS38" s="50"/>
      <c r="AT38" s="58"/>
      <c r="AU38" s="58"/>
      <c r="AV38" s="58"/>
    </row>
  </sheetData>
  <sheetProtection selectLockedCells="1"/>
  <protectedRanges>
    <protectedRange sqref="B5:C11" name="Range1"/>
  </protectedRanges>
  <mergeCells count="133">
    <mergeCell ref="AF36:AH38"/>
    <mergeCell ref="AJ36:AL38"/>
    <mergeCell ref="AM36:AO38"/>
    <mergeCell ref="AQ36:AS38"/>
    <mergeCell ref="AT36:AV38"/>
    <mergeCell ref="AT33:AV35"/>
    <mergeCell ref="A36:C38"/>
    <mergeCell ref="D36:F38"/>
    <mergeCell ref="H36:J38"/>
    <mergeCell ref="K36:M38"/>
    <mergeCell ref="O36:Q38"/>
    <mergeCell ref="R36:T38"/>
    <mergeCell ref="V36:X38"/>
    <mergeCell ref="Y36:AA38"/>
    <mergeCell ref="AC36:AE38"/>
    <mergeCell ref="Y33:AA35"/>
    <mergeCell ref="AC33:AE35"/>
    <mergeCell ref="AF33:AH35"/>
    <mergeCell ref="AJ33:AL35"/>
    <mergeCell ref="AM33:AO35"/>
    <mergeCell ref="AQ33:AS35"/>
    <mergeCell ref="A30:C32"/>
    <mergeCell ref="D30:F32"/>
    <mergeCell ref="H30:J32"/>
    <mergeCell ref="K30:M32"/>
    <mergeCell ref="O30:Q32"/>
    <mergeCell ref="AM30:AO32"/>
    <mergeCell ref="AQ30:AS32"/>
    <mergeCell ref="AT30:AV32"/>
    <mergeCell ref="A33:C35"/>
    <mergeCell ref="D33:F35"/>
    <mergeCell ref="H33:J35"/>
    <mergeCell ref="K33:M35"/>
    <mergeCell ref="O33:Q35"/>
    <mergeCell ref="R33:T35"/>
    <mergeCell ref="V33:X35"/>
    <mergeCell ref="R30:T32"/>
    <mergeCell ref="V30:X32"/>
    <mergeCell ref="Y30:AA32"/>
    <mergeCell ref="AC30:AE32"/>
    <mergeCell ref="AF30:AH32"/>
    <mergeCell ref="AJ30:AL32"/>
    <mergeCell ref="AT24:AV26"/>
    <mergeCell ref="A27:C29"/>
    <mergeCell ref="D27:F29"/>
    <mergeCell ref="H27:J29"/>
    <mergeCell ref="K27:M29"/>
    <mergeCell ref="O27:Q29"/>
    <mergeCell ref="R27:T29"/>
    <mergeCell ref="V27:X29"/>
    <mergeCell ref="Y27:AA29"/>
    <mergeCell ref="AC27:AE29"/>
    <mergeCell ref="Y24:AA26"/>
    <mergeCell ref="AC24:AE26"/>
    <mergeCell ref="AF24:AH26"/>
    <mergeCell ref="AJ24:AL26"/>
    <mergeCell ref="AM24:AO26"/>
    <mergeCell ref="AQ24:AS26"/>
    <mergeCell ref="AF27:AH29"/>
    <mergeCell ref="AJ27:AL29"/>
    <mergeCell ref="AM27:AO29"/>
    <mergeCell ref="AQ27:AS29"/>
    <mergeCell ref="AT27:AV29"/>
    <mergeCell ref="A24:C26"/>
    <mergeCell ref="D24:F26"/>
    <mergeCell ref="H24:J26"/>
    <mergeCell ref="K24:M26"/>
    <mergeCell ref="O24:Q26"/>
    <mergeCell ref="R24:T26"/>
    <mergeCell ref="V24:X26"/>
    <mergeCell ref="R21:T23"/>
    <mergeCell ref="V21:X23"/>
    <mergeCell ref="AF18:AH20"/>
    <mergeCell ref="AJ18:AL20"/>
    <mergeCell ref="AM18:AO20"/>
    <mergeCell ref="AQ18:AS20"/>
    <mergeCell ref="AT18:AV20"/>
    <mergeCell ref="A21:C23"/>
    <mergeCell ref="D21:F23"/>
    <mergeCell ref="H21:J23"/>
    <mergeCell ref="K21:M23"/>
    <mergeCell ref="O21:Q23"/>
    <mergeCell ref="AM21:AO23"/>
    <mergeCell ref="AQ21:AS23"/>
    <mergeCell ref="AT21:AV23"/>
    <mergeCell ref="Y21:AA23"/>
    <mergeCell ref="AC21:AE23"/>
    <mergeCell ref="AF21:AH23"/>
    <mergeCell ref="AJ21:AL23"/>
    <mergeCell ref="A18:C20"/>
    <mergeCell ref="D18:F20"/>
    <mergeCell ref="H18:J20"/>
    <mergeCell ref="K18:M20"/>
    <mergeCell ref="O18:Q20"/>
    <mergeCell ref="R18:T20"/>
    <mergeCell ref="V18:X20"/>
    <mergeCell ref="Y18:AA20"/>
    <mergeCell ref="AC18:AE20"/>
    <mergeCell ref="AM12:AO14"/>
    <mergeCell ref="AQ12:AS14"/>
    <mergeCell ref="AT12:AV14"/>
    <mergeCell ref="A15:C17"/>
    <mergeCell ref="D15:F17"/>
    <mergeCell ref="H15:J17"/>
    <mergeCell ref="K15:M17"/>
    <mergeCell ref="O15:Q17"/>
    <mergeCell ref="R15:T17"/>
    <mergeCell ref="V15:X17"/>
    <mergeCell ref="R12:T14"/>
    <mergeCell ref="V12:X14"/>
    <mergeCell ref="Y12:AA14"/>
    <mergeCell ref="AC12:AE14"/>
    <mergeCell ref="AF12:AH14"/>
    <mergeCell ref="AJ12:AL14"/>
    <mergeCell ref="AT15:AV17"/>
    <mergeCell ref="Y15:AA17"/>
    <mergeCell ref="AC15:AE17"/>
    <mergeCell ref="AF15:AH17"/>
    <mergeCell ref="AJ15:AL17"/>
    <mergeCell ref="AM15:AO17"/>
    <mergeCell ref="AQ15:AS17"/>
    <mergeCell ref="B10:C10"/>
    <mergeCell ref="A12:C14"/>
    <mergeCell ref="D12:F14"/>
    <mergeCell ref="H12:J14"/>
    <mergeCell ref="K12:M14"/>
    <mergeCell ref="O12:Q14"/>
    <mergeCell ref="A1:N3"/>
    <mergeCell ref="B5:C5"/>
    <mergeCell ref="B6:C6"/>
    <mergeCell ref="B7:C7"/>
    <mergeCell ref="B8:C8"/>
    <mergeCell ref="B9:C9"/>
  </mergeCells>
  <conditionalFormatting sqref="D36:F38">
    <cfRule type="cellIs" dxfId="34" priority="13" operator="lessThan">
      <formula>0</formula>
    </cfRule>
    <cfRule type="cellIs" dxfId="33" priority="14" operator="greaterThan">
      <formula>0</formula>
    </cfRule>
  </conditionalFormatting>
  <conditionalFormatting sqref="K36:M38">
    <cfRule type="cellIs" dxfId="32" priority="11" operator="lessThan">
      <formula>0</formula>
    </cfRule>
    <cfRule type="cellIs" dxfId="31" priority="12" operator="greaterThan">
      <formula>0</formula>
    </cfRule>
  </conditionalFormatting>
  <conditionalFormatting sqref="R36:T38">
    <cfRule type="cellIs" dxfId="30" priority="9" operator="lessThan">
      <formula>0</formula>
    </cfRule>
    <cfRule type="cellIs" dxfId="29" priority="10" operator="greaterThan">
      <formula>0</formula>
    </cfRule>
  </conditionalFormatting>
  <conditionalFormatting sqref="Y36:AA38">
    <cfRule type="cellIs" dxfId="28" priority="7" operator="lessThan">
      <formula>0</formula>
    </cfRule>
    <cfRule type="cellIs" dxfId="27" priority="8" operator="greaterThan">
      <formula>0</formula>
    </cfRule>
  </conditionalFormatting>
  <conditionalFormatting sqref="AF36:AH38">
    <cfRule type="cellIs" dxfId="26" priority="5" operator="lessThan">
      <formula>0</formula>
    </cfRule>
    <cfRule type="cellIs" dxfId="25" priority="6" operator="greaterThan">
      <formula>0</formula>
    </cfRule>
  </conditionalFormatting>
  <conditionalFormatting sqref="AM36:AO38">
    <cfRule type="cellIs" dxfId="24" priority="3" operator="lessThan">
      <formula>0</formula>
    </cfRule>
    <cfRule type="cellIs" dxfId="23" priority="4" operator="greaterThan">
      <formula>0</formula>
    </cfRule>
  </conditionalFormatting>
  <conditionalFormatting sqref="AT36:AV38">
    <cfRule type="cellIs" dxfId="22" priority="1" operator="lessThan">
      <formula>0</formula>
    </cfRule>
    <cfRule type="cellIs" dxfId="21"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CC0C-9984-4F53-B192-01441DF9FAA2}">
  <dimension ref="A1:R80"/>
  <sheetViews>
    <sheetView showGridLines="0" zoomScale="110" zoomScaleNormal="110" workbookViewId="0">
      <selection sqref="A1:N3"/>
    </sheetView>
  </sheetViews>
  <sheetFormatPr defaultRowHeight="14.4" x14ac:dyDescent="0.3"/>
  <cols>
    <col min="1" max="1" width="12.88671875" bestFit="1" customWidth="1"/>
    <col min="2" max="14" width="13.33203125" customWidth="1"/>
    <col min="15" max="15" width="12.21875" bestFit="1" customWidth="1"/>
    <col min="16" max="17" width="10.33203125" bestFit="1" customWidth="1"/>
    <col min="18" max="18" width="11.21875" bestFit="1" customWidth="1"/>
  </cols>
  <sheetData>
    <row r="1" spans="1:18" ht="14.4" customHeight="1" x14ac:dyDescent="0.3">
      <c r="A1" s="54" t="s">
        <v>83</v>
      </c>
      <c r="B1" s="55"/>
      <c r="C1" s="55"/>
      <c r="D1" s="55"/>
      <c r="E1" s="55"/>
      <c r="F1" s="55"/>
      <c r="G1" s="55"/>
      <c r="H1" s="55"/>
      <c r="I1" s="55"/>
      <c r="J1" s="55"/>
      <c r="K1" s="55"/>
      <c r="L1" s="55"/>
      <c r="M1" s="55"/>
      <c r="N1" s="55"/>
    </row>
    <row r="2" spans="1:18" x14ac:dyDescent="0.3">
      <c r="A2" s="54"/>
      <c r="B2" s="55"/>
      <c r="C2" s="55"/>
      <c r="D2" s="55"/>
      <c r="E2" s="55"/>
      <c r="F2" s="55"/>
      <c r="G2" s="55"/>
      <c r="H2" s="55"/>
      <c r="I2" s="55"/>
      <c r="J2" s="55"/>
      <c r="K2" s="55"/>
      <c r="L2" s="55"/>
      <c r="M2" s="55"/>
      <c r="N2" s="55"/>
    </row>
    <row r="3" spans="1:18" x14ac:dyDescent="0.3">
      <c r="A3" s="54"/>
      <c r="B3" s="55"/>
      <c r="C3" s="55"/>
      <c r="D3" s="55"/>
      <c r="E3" s="55"/>
      <c r="F3" s="55"/>
      <c r="G3" s="55"/>
      <c r="H3" s="55"/>
      <c r="I3" s="55"/>
      <c r="J3" s="55"/>
      <c r="K3" s="55"/>
      <c r="L3" s="55"/>
      <c r="M3" s="55"/>
      <c r="N3" s="55"/>
    </row>
    <row r="4" spans="1:18" x14ac:dyDescent="0.3">
      <c r="A4" s="16"/>
      <c r="B4" s="17"/>
      <c r="C4" s="17"/>
      <c r="D4" s="17"/>
      <c r="E4" s="17"/>
      <c r="F4" s="17"/>
      <c r="G4" s="17"/>
      <c r="H4" s="17"/>
      <c r="I4" s="17"/>
      <c r="J4" s="17"/>
      <c r="K4" s="17"/>
      <c r="L4" s="17"/>
      <c r="M4" s="17"/>
      <c r="N4" s="17"/>
    </row>
    <row r="5" spans="1:18" x14ac:dyDescent="0.3">
      <c r="A5" s="18" t="s">
        <v>34</v>
      </c>
      <c r="B5" s="49"/>
      <c r="C5" s="49"/>
      <c r="D5" s="17"/>
      <c r="E5" s="17"/>
      <c r="F5" s="17"/>
      <c r="G5" s="17"/>
      <c r="H5" s="17"/>
      <c r="I5" s="17"/>
      <c r="J5" s="17"/>
      <c r="K5" s="17"/>
      <c r="L5" s="17"/>
      <c r="M5" s="17"/>
      <c r="N5" s="17"/>
    </row>
    <row r="6" spans="1:18" x14ac:dyDescent="0.3">
      <c r="A6" s="18" t="s">
        <v>35</v>
      </c>
      <c r="B6" s="56"/>
      <c r="C6" s="57"/>
      <c r="D6" s="17"/>
      <c r="E6" s="17"/>
      <c r="F6" s="17"/>
      <c r="G6" s="17"/>
      <c r="H6" s="17"/>
      <c r="I6" s="17"/>
      <c r="J6" s="17"/>
      <c r="K6" s="17"/>
      <c r="L6" s="17"/>
      <c r="M6" s="17"/>
      <c r="N6" s="17"/>
    </row>
    <row r="7" spans="1:18" x14ac:dyDescent="0.3">
      <c r="A7" s="18" t="s">
        <v>36</v>
      </c>
      <c r="B7" s="49"/>
      <c r="C7" s="49"/>
      <c r="D7" s="17"/>
      <c r="E7" s="17"/>
      <c r="F7" s="17"/>
      <c r="G7" s="17"/>
      <c r="H7" s="17"/>
      <c r="I7" s="17"/>
      <c r="J7" s="17"/>
      <c r="K7" s="17"/>
      <c r="L7" s="17"/>
      <c r="M7" s="17"/>
      <c r="N7" s="17"/>
    </row>
    <row r="8" spans="1:18" x14ac:dyDescent="0.3">
      <c r="A8" s="18" t="s">
        <v>37</v>
      </c>
      <c r="B8" s="49"/>
      <c r="C8" s="49"/>
      <c r="D8" s="17"/>
      <c r="E8" s="19"/>
      <c r="F8" s="17"/>
      <c r="G8" s="17"/>
      <c r="H8" s="17"/>
      <c r="I8" s="17"/>
      <c r="J8" s="17"/>
      <c r="K8" s="17"/>
      <c r="L8" s="17"/>
      <c r="M8" s="17"/>
      <c r="N8" s="17"/>
    </row>
    <row r="9" spans="1:18" x14ac:dyDescent="0.3">
      <c r="A9" s="18" t="s">
        <v>38</v>
      </c>
      <c r="B9" s="49"/>
      <c r="C9" s="49"/>
      <c r="D9" s="17"/>
      <c r="E9" s="17"/>
      <c r="F9" s="17"/>
      <c r="G9" s="17"/>
      <c r="H9" s="17"/>
      <c r="I9" s="17"/>
      <c r="J9" s="17"/>
      <c r="K9" s="17"/>
      <c r="L9" s="17"/>
      <c r="M9" s="17"/>
      <c r="N9" s="17"/>
    </row>
    <row r="10" spans="1:18" x14ac:dyDescent="0.3">
      <c r="A10" s="18" t="s">
        <v>39</v>
      </c>
      <c r="B10" s="49"/>
      <c r="C10" s="49"/>
      <c r="D10" s="17"/>
      <c r="E10" s="17"/>
      <c r="F10" s="17"/>
      <c r="G10" s="17"/>
      <c r="H10" s="17"/>
      <c r="I10" s="17"/>
      <c r="J10" s="17"/>
      <c r="K10" s="17"/>
      <c r="L10" s="17"/>
      <c r="M10" s="17"/>
      <c r="N10" s="17"/>
    </row>
    <row r="11" spans="1:18" x14ac:dyDescent="0.3">
      <c r="A11" s="42"/>
      <c r="B11" s="41"/>
      <c r="C11" s="41"/>
      <c r="D11" s="17"/>
      <c r="E11" s="17"/>
      <c r="F11" s="17"/>
      <c r="G11" s="17"/>
      <c r="H11" s="17"/>
      <c r="I11" s="17"/>
      <c r="J11" s="17"/>
      <c r="K11" s="17"/>
      <c r="L11" s="17"/>
      <c r="M11" s="17"/>
      <c r="N11" s="17"/>
    </row>
    <row r="12" spans="1:18" x14ac:dyDescent="0.3">
      <c r="A12" s="36" t="s">
        <v>81</v>
      </c>
      <c r="B12" s="61" t="str">
        <f>'NIH Salary Cap'!D3</f>
        <v>[Date]</v>
      </c>
      <c r="C12" s="62"/>
      <c r="D12" s="35"/>
      <c r="E12" s="17"/>
      <c r="F12" s="17"/>
      <c r="G12" s="17"/>
      <c r="H12" s="17"/>
      <c r="I12" s="17"/>
      <c r="J12" s="17"/>
      <c r="K12" s="17"/>
      <c r="L12" s="17"/>
      <c r="M12" s="17"/>
      <c r="N12" s="17"/>
    </row>
    <row r="13" spans="1:18" x14ac:dyDescent="0.3">
      <c r="A13" s="29" t="s">
        <v>80</v>
      </c>
      <c r="B13" s="45">
        <f>'NIH Salary Cap'!$D$4</f>
        <v>0</v>
      </c>
      <c r="C13" s="45">
        <f>'NIH Salary Cap'!$D$4</f>
        <v>0</v>
      </c>
      <c r="D13" s="45">
        <f>'NIH Salary Cap'!$D$4</f>
        <v>0</v>
      </c>
      <c r="E13" s="45">
        <f>'NIH Salary Cap'!$D$4</f>
        <v>0</v>
      </c>
      <c r="F13" s="45">
        <f>'NIH Salary Cap'!$D$4</f>
        <v>0</v>
      </c>
      <c r="G13" s="45">
        <f>'NIH Salary Cap'!$D$4</f>
        <v>0</v>
      </c>
      <c r="H13" s="45">
        <f>'NIH Salary Cap'!$D$4</f>
        <v>0</v>
      </c>
      <c r="I13" s="45">
        <f>'NIH Salary Cap'!$D$4</f>
        <v>0</v>
      </c>
      <c r="J13" s="45">
        <f>'NIH Salary Cap'!$D$4</f>
        <v>0</v>
      </c>
      <c r="K13" s="45">
        <f>'NIH Salary Cap'!$D$4</f>
        <v>0</v>
      </c>
      <c r="L13" s="45">
        <f>'NIH Salary Cap'!$D$4</f>
        <v>0</v>
      </c>
      <c r="M13" s="45">
        <f>'NIH Salary Cap'!$D$4</f>
        <v>0</v>
      </c>
      <c r="N13" s="34"/>
    </row>
    <row r="14" spans="1:18" x14ac:dyDescent="0.3">
      <c r="A14" s="25" t="s">
        <v>55</v>
      </c>
      <c r="B14" s="33" t="s">
        <v>79</v>
      </c>
      <c r="C14" s="32" t="s">
        <v>78</v>
      </c>
      <c r="D14" s="32" t="s">
        <v>77</v>
      </c>
      <c r="E14" s="32" t="s">
        <v>76</v>
      </c>
      <c r="F14" s="32" t="s">
        <v>75</v>
      </c>
      <c r="G14" s="32" t="s">
        <v>74</v>
      </c>
      <c r="H14" s="32" t="s">
        <v>73</v>
      </c>
      <c r="I14" s="32" t="s">
        <v>72</v>
      </c>
      <c r="J14" s="32" t="s">
        <v>71</v>
      </c>
      <c r="K14" s="32" t="s">
        <v>70</v>
      </c>
      <c r="L14" s="32" t="s">
        <v>69</v>
      </c>
      <c r="M14" s="31" t="s">
        <v>68</v>
      </c>
      <c r="N14" s="30" t="s">
        <v>65</v>
      </c>
      <c r="P14" s="37"/>
      <c r="Q14" s="37"/>
      <c r="R14" s="37"/>
    </row>
    <row r="15" spans="1:18" x14ac:dyDescent="0.3">
      <c r="A15" s="29" t="s">
        <v>67</v>
      </c>
      <c r="B15" s="27"/>
      <c r="C15" s="27"/>
      <c r="D15" s="27"/>
      <c r="E15" s="27"/>
      <c r="F15" s="27"/>
      <c r="G15" s="27"/>
      <c r="H15" s="27"/>
      <c r="I15" s="27"/>
      <c r="J15" s="27"/>
      <c r="K15" s="27"/>
      <c r="L15" s="27"/>
      <c r="M15" s="27"/>
      <c r="N15" s="28">
        <f>SUM(B15:M15)</f>
        <v>0</v>
      </c>
      <c r="P15" s="37"/>
      <c r="Q15" s="37"/>
      <c r="R15" s="37"/>
    </row>
    <row r="16" spans="1:18" x14ac:dyDescent="0.3">
      <c r="A16" s="25" t="s">
        <v>66</v>
      </c>
      <c r="B16" s="27"/>
      <c r="C16" s="27"/>
      <c r="D16" s="27"/>
      <c r="E16" s="27"/>
      <c r="F16" s="27"/>
      <c r="G16" s="27"/>
      <c r="H16" s="27"/>
      <c r="I16" s="27"/>
      <c r="J16" s="27"/>
      <c r="K16" s="27"/>
      <c r="L16" s="27"/>
      <c r="M16" s="27"/>
      <c r="N16" s="23">
        <f>SUM(B16:M16)</f>
        <v>0</v>
      </c>
      <c r="O16" s="38"/>
      <c r="P16" s="37"/>
      <c r="Q16" s="37"/>
      <c r="R16" s="37"/>
    </row>
    <row r="17" spans="1:18" x14ac:dyDescent="0.3">
      <c r="A17" s="25" t="s">
        <v>65</v>
      </c>
      <c r="B17" s="24">
        <f t="shared" ref="B17:M17" si="0">SUM(B15:B16)</f>
        <v>0</v>
      </c>
      <c r="C17" s="24">
        <f t="shared" si="0"/>
        <v>0</v>
      </c>
      <c r="D17" s="24">
        <f t="shared" si="0"/>
        <v>0</v>
      </c>
      <c r="E17" s="24">
        <f t="shared" si="0"/>
        <v>0</v>
      </c>
      <c r="F17" s="24">
        <f t="shared" si="0"/>
        <v>0</v>
      </c>
      <c r="G17" s="24">
        <f t="shared" si="0"/>
        <v>0</v>
      </c>
      <c r="H17" s="24">
        <f t="shared" si="0"/>
        <v>0</v>
      </c>
      <c r="I17" s="24">
        <f t="shared" si="0"/>
        <v>0</v>
      </c>
      <c r="J17" s="24">
        <f t="shared" si="0"/>
        <v>0</v>
      </c>
      <c r="K17" s="24">
        <f t="shared" si="0"/>
        <v>0</v>
      </c>
      <c r="L17" s="24">
        <f t="shared" si="0"/>
        <v>0</v>
      </c>
      <c r="M17" s="24">
        <f t="shared" si="0"/>
        <v>0</v>
      </c>
      <c r="N17" s="23">
        <f>SUM(B17:M17)</f>
        <v>0</v>
      </c>
      <c r="O17" s="38"/>
      <c r="P17" s="37"/>
      <c r="Q17" s="37"/>
      <c r="R17" s="37"/>
    </row>
    <row r="18" spans="1:18" x14ac:dyDescent="0.3">
      <c r="A18" s="25" t="s">
        <v>64</v>
      </c>
      <c r="B18" s="27"/>
      <c r="C18" s="27"/>
      <c r="D18" s="27"/>
      <c r="E18" s="27"/>
      <c r="F18" s="27"/>
      <c r="G18" s="27"/>
      <c r="H18" s="27"/>
      <c r="I18" s="27"/>
      <c r="J18" s="27"/>
      <c r="K18" s="27"/>
      <c r="L18" s="27"/>
      <c r="M18" s="27"/>
      <c r="N18" s="26">
        <f>SUM(B18:M18)</f>
        <v>0</v>
      </c>
      <c r="O18" s="38"/>
      <c r="P18" s="37"/>
      <c r="Q18" s="37"/>
      <c r="R18" s="37"/>
    </row>
    <row r="19" spans="1:18" x14ac:dyDescent="0.3">
      <c r="A19" s="25" t="s">
        <v>63</v>
      </c>
      <c r="B19" s="24">
        <f t="shared" ref="B19:M19" si="1">IFERROR((B13/12)*(B17/B18),0)</f>
        <v>0</v>
      </c>
      <c r="C19" s="24">
        <f t="shared" si="1"/>
        <v>0</v>
      </c>
      <c r="D19" s="24">
        <f t="shared" si="1"/>
        <v>0</v>
      </c>
      <c r="E19" s="24">
        <f t="shared" si="1"/>
        <v>0</v>
      </c>
      <c r="F19" s="24">
        <f t="shared" si="1"/>
        <v>0</v>
      </c>
      <c r="G19" s="24">
        <f t="shared" si="1"/>
        <v>0</v>
      </c>
      <c r="H19" s="24">
        <f t="shared" si="1"/>
        <v>0</v>
      </c>
      <c r="I19" s="24">
        <f t="shared" si="1"/>
        <v>0</v>
      </c>
      <c r="J19" s="24">
        <f t="shared" si="1"/>
        <v>0</v>
      </c>
      <c r="K19" s="24">
        <f t="shared" si="1"/>
        <v>0</v>
      </c>
      <c r="L19" s="24">
        <f t="shared" si="1"/>
        <v>0</v>
      </c>
      <c r="M19" s="24">
        <f t="shared" si="1"/>
        <v>0</v>
      </c>
      <c r="N19" s="23">
        <f>IFERROR(AVERAGEIF(B17:M17,"&gt;0",B13:M13)*(N17/N18),0)</f>
        <v>0</v>
      </c>
      <c r="O19" s="38"/>
      <c r="P19" s="37"/>
      <c r="Q19" s="37"/>
      <c r="R19" s="37"/>
    </row>
    <row r="20" spans="1:18" x14ac:dyDescent="0.3">
      <c r="A20" s="22" t="s">
        <v>62</v>
      </c>
      <c r="B20" s="21">
        <f t="shared" ref="B20:N20" si="2">B15-B19</f>
        <v>0</v>
      </c>
      <c r="C20" s="21">
        <f t="shared" si="2"/>
        <v>0</v>
      </c>
      <c r="D20" s="21">
        <f t="shared" si="2"/>
        <v>0</v>
      </c>
      <c r="E20" s="21">
        <f t="shared" si="2"/>
        <v>0</v>
      </c>
      <c r="F20" s="21">
        <f t="shared" si="2"/>
        <v>0</v>
      </c>
      <c r="G20" s="21">
        <f t="shared" si="2"/>
        <v>0</v>
      </c>
      <c r="H20" s="21">
        <f t="shared" si="2"/>
        <v>0</v>
      </c>
      <c r="I20" s="21">
        <f t="shared" si="2"/>
        <v>0</v>
      </c>
      <c r="J20" s="21">
        <f t="shared" si="2"/>
        <v>0</v>
      </c>
      <c r="K20" s="21">
        <f t="shared" si="2"/>
        <v>0</v>
      </c>
      <c r="L20" s="21">
        <f t="shared" si="2"/>
        <v>0</v>
      </c>
      <c r="M20" s="21">
        <f t="shared" si="2"/>
        <v>0</v>
      </c>
      <c r="N20" s="20">
        <f t="shared" si="2"/>
        <v>0</v>
      </c>
      <c r="O20" s="38"/>
      <c r="P20" s="37"/>
      <c r="Q20" s="37"/>
      <c r="R20" s="37"/>
    </row>
    <row r="21" spans="1:18" x14ac:dyDescent="0.3">
      <c r="A21" s="40"/>
      <c r="B21" s="39"/>
      <c r="C21" s="39"/>
      <c r="D21" s="39"/>
      <c r="E21" s="39"/>
      <c r="F21" s="39"/>
      <c r="G21" s="39"/>
      <c r="H21" s="39"/>
      <c r="I21" s="39"/>
      <c r="J21" s="39"/>
      <c r="K21" s="39"/>
      <c r="L21" s="39"/>
      <c r="M21" s="39"/>
      <c r="N21" s="39"/>
      <c r="O21" s="38"/>
      <c r="P21" s="37"/>
      <c r="Q21" s="37"/>
      <c r="R21" s="37"/>
    </row>
    <row r="22" spans="1:18" x14ac:dyDescent="0.3">
      <c r="A22" s="36" t="s">
        <v>81</v>
      </c>
      <c r="B22" s="61" t="str">
        <f>'NIH Salary Cap'!F3</f>
        <v>[Date]</v>
      </c>
      <c r="C22" s="62"/>
      <c r="D22" s="35"/>
      <c r="E22" s="17"/>
      <c r="F22" s="17"/>
      <c r="G22" s="17"/>
      <c r="H22" s="17"/>
      <c r="I22" s="17"/>
      <c r="J22" s="17"/>
      <c r="K22" s="17"/>
      <c r="L22" s="17"/>
      <c r="M22" s="17"/>
      <c r="N22" s="17"/>
    </row>
    <row r="23" spans="1:18" x14ac:dyDescent="0.3">
      <c r="A23" s="29" t="s">
        <v>80</v>
      </c>
      <c r="B23" s="45">
        <f>'NIH Salary Cap'!$F$4</f>
        <v>0</v>
      </c>
      <c r="C23" s="45">
        <f>'NIH Salary Cap'!$F$4</f>
        <v>0</v>
      </c>
      <c r="D23" s="45">
        <f>'NIH Salary Cap'!$F$4</f>
        <v>0</v>
      </c>
      <c r="E23" s="45">
        <f>'NIH Salary Cap'!$F$4</f>
        <v>0</v>
      </c>
      <c r="F23" s="45">
        <f>'NIH Salary Cap'!$F$4</f>
        <v>0</v>
      </c>
      <c r="G23" s="45">
        <f>'NIH Salary Cap'!$F$4</f>
        <v>0</v>
      </c>
      <c r="H23" s="45">
        <f>'NIH Salary Cap'!$F$4</f>
        <v>0</v>
      </c>
      <c r="I23" s="45">
        <f>'NIH Salary Cap'!$F$4</f>
        <v>0</v>
      </c>
      <c r="J23" s="45">
        <f>'NIH Salary Cap'!$F$4</f>
        <v>0</v>
      </c>
      <c r="K23" s="45">
        <f>'NIH Salary Cap'!$F$4</f>
        <v>0</v>
      </c>
      <c r="L23" s="45">
        <f>'NIH Salary Cap'!$F$4</f>
        <v>0</v>
      </c>
      <c r="M23" s="45">
        <f>'NIH Salary Cap'!$F$4</f>
        <v>0</v>
      </c>
      <c r="N23" s="34"/>
    </row>
    <row r="24" spans="1:18" x14ac:dyDescent="0.3">
      <c r="A24" s="25" t="s">
        <v>56</v>
      </c>
      <c r="B24" s="33" t="s">
        <v>79</v>
      </c>
      <c r="C24" s="32" t="s">
        <v>78</v>
      </c>
      <c r="D24" s="32" t="s">
        <v>77</v>
      </c>
      <c r="E24" s="32" t="s">
        <v>76</v>
      </c>
      <c r="F24" s="32" t="s">
        <v>75</v>
      </c>
      <c r="G24" s="32" t="s">
        <v>74</v>
      </c>
      <c r="H24" s="32" t="s">
        <v>73</v>
      </c>
      <c r="I24" s="32" t="s">
        <v>72</v>
      </c>
      <c r="J24" s="32" t="s">
        <v>71</v>
      </c>
      <c r="K24" s="32" t="s">
        <v>70</v>
      </c>
      <c r="L24" s="32" t="s">
        <v>69</v>
      </c>
      <c r="M24" s="31" t="s">
        <v>68</v>
      </c>
      <c r="N24" s="30" t="s">
        <v>65</v>
      </c>
    </row>
    <row r="25" spans="1:18" x14ac:dyDescent="0.3">
      <c r="A25" s="29" t="s">
        <v>67</v>
      </c>
      <c r="B25" s="27"/>
      <c r="C25" s="27"/>
      <c r="D25" s="27"/>
      <c r="E25" s="27"/>
      <c r="F25" s="27"/>
      <c r="G25" s="27"/>
      <c r="H25" s="27"/>
      <c r="I25" s="27"/>
      <c r="J25" s="27"/>
      <c r="K25" s="27"/>
      <c r="L25" s="27"/>
      <c r="M25" s="27"/>
      <c r="N25" s="28">
        <f>SUM(B25:M25)</f>
        <v>0</v>
      </c>
    </row>
    <row r="26" spans="1:18" x14ac:dyDescent="0.3">
      <c r="A26" s="25" t="s">
        <v>66</v>
      </c>
      <c r="B26" s="27"/>
      <c r="C26" s="27"/>
      <c r="D26" s="27"/>
      <c r="E26" s="27"/>
      <c r="F26" s="27"/>
      <c r="G26" s="27"/>
      <c r="H26" s="27"/>
      <c r="I26" s="27"/>
      <c r="J26" s="27"/>
      <c r="K26" s="27"/>
      <c r="L26" s="27"/>
      <c r="M26" s="27"/>
      <c r="N26" s="23">
        <f>SUM(B26:M26)</f>
        <v>0</v>
      </c>
    </row>
    <row r="27" spans="1:18" x14ac:dyDescent="0.3">
      <c r="A27" s="25" t="s">
        <v>65</v>
      </c>
      <c r="B27" s="24">
        <f t="shared" ref="B27:M27" si="3">SUM(B25:B26)</f>
        <v>0</v>
      </c>
      <c r="C27" s="24">
        <f t="shared" si="3"/>
        <v>0</v>
      </c>
      <c r="D27" s="24">
        <f t="shared" si="3"/>
        <v>0</v>
      </c>
      <c r="E27" s="24">
        <f t="shared" si="3"/>
        <v>0</v>
      </c>
      <c r="F27" s="24">
        <f t="shared" si="3"/>
        <v>0</v>
      </c>
      <c r="G27" s="24">
        <f t="shared" si="3"/>
        <v>0</v>
      </c>
      <c r="H27" s="24">
        <f t="shared" si="3"/>
        <v>0</v>
      </c>
      <c r="I27" s="24">
        <f t="shared" si="3"/>
        <v>0</v>
      </c>
      <c r="J27" s="24">
        <f t="shared" si="3"/>
        <v>0</v>
      </c>
      <c r="K27" s="24">
        <f t="shared" si="3"/>
        <v>0</v>
      </c>
      <c r="L27" s="24">
        <f t="shared" si="3"/>
        <v>0</v>
      </c>
      <c r="M27" s="24">
        <f t="shared" si="3"/>
        <v>0</v>
      </c>
      <c r="N27" s="23">
        <f>SUM(B27:M27)</f>
        <v>0</v>
      </c>
    </row>
    <row r="28" spans="1:18" x14ac:dyDescent="0.3">
      <c r="A28" s="25" t="s">
        <v>64</v>
      </c>
      <c r="B28" s="27"/>
      <c r="C28" s="27"/>
      <c r="D28" s="27"/>
      <c r="E28" s="27"/>
      <c r="F28" s="27"/>
      <c r="G28" s="27"/>
      <c r="H28" s="27"/>
      <c r="I28" s="27"/>
      <c r="J28" s="27"/>
      <c r="K28" s="27"/>
      <c r="L28" s="27"/>
      <c r="M28" s="27"/>
      <c r="N28" s="26">
        <f>SUM(B28:M28)</f>
        <v>0</v>
      </c>
    </row>
    <row r="29" spans="1:18" x14ac:dyDescent="0.3">
      <c r="A29" s="25" t="s">
        <v>63</v>
      </c>
      <c r="B29" s="24">
        <f t="shared" ref="B29:M29" si="4">IFERROR((B23/12)*(B27/B28),0)</f>
        <v>0</v>
      </c>
      <c r="C29" s="24">
        <f t="shared" si="4"/>
        <v>0</v>
      </c>
      <c r="D29" s="24">
        <f t="shared" si="4"/>
        <v>0</v>
      </c>
      <c r="E29" s="24">
        <f t="shared" si="4"/>
        <v>0</v>
      </c>
      <c r="F29" s="24">
        <f t="shared" si="4"/>
        <v>0</v>
      </c>
      <c r="G29" s="24">
        <f t="shared" si="4"/>
        <v>0</v>
      </c>
      <c r="H29" s="24">
        <f t="shared" si="4"/>
        <v>0</v>
      </c>
      <c r="I29" s="24">
        <f t="shared" si="4"/>
        <v>0</v>
      </c>
      <c r="J29" s="24">
        <f t="shared" si="4"/>
        <v>0</v>
      </c>
      <c r="K29" s="24">
        <f t="shared" si="4"/>
        <v>0</v>
      </c>
      <c r="L29" s="24">
        <f t="shared" si="4"/>
        <v>0</v>
      </c>
      <c r="M29" s="24">
        <f t="shared" si="4"/>
        <v>0</v>
      </c>
      <c r="N29" s="23">
        <f>IFERROR(AVERAGEIF(B27:M27,"&gt;0",B23:M23)*(N27/N28),0)</f>
        <v>0</v>
      </c>
    </row>
    <row r="30" spans="1:18" x14ac:dyDescent="0.3">
      <c r="A30" s="22" t="s">
        <v>62</v>
      </c>
      <c r="B30" s="21">
        <f t="shared" ref="B30:N30" si="5">B25-B29</f>
        <v>0</v>
      </c>
      <c r="C30" s="21">
        <f t="shared" si="5"/>
        <v>0</v>
      </c>
      <c r="D30" s="21">
        <f t="shared" si="5"/>
        <v>0</v>
      </c>
      <c r="E30" s="21">
        <f t="shared" si="5"/>
        <v>0</v>
      </c>
      <c r="F30" s="21">
        <f t="shared" si="5"/>
        <v>0</v>
      </c>
      <c r="G30" s="21">
        <f t="shared" si="5"/>
        <v>0</v>
      </c>
      <c r="H30" s="21">
        <f t="shared" si="5"/>
        <v>0</v>
      </c>
      <c r="I30" s="21">
        <f t="shared" si="5"/>
        <v>0</v>
      </c>
      <c r="J30" s="21">
        <f t="shared" si="5"/>
        <v>0</v>
      </c>
      <c r="K30" s="21">
        <f t="shared" si="5"/>
        <v>0</v>
      </c>
      <c r="L30" s="21">
        <f t="shared" si="5"/>
        <v>0</v>
      </c>
      <c r="M30" s="21">
        <f t="shared" si="5"/>
        <v>0</v>
      </c>
      <c r="N30" s="20">
        <f t="shared" si="5"/>
        <v>0</v>
      </c>
    </row>
    <row r="32" spans="1:18" x14ac:dyDescent="0.3">
      <c r="A32" s="36" t="s">
        <v>81</v>
      </c>
      <c r="B32" s="61" t="str">
        <f>'NIH Salary Cap'!H3</f>
        <v>[Date]</v>
      </c>
      <c r="C32" s="62"/>
      <c r="D32" s="35"/>
      <c r="E32" s="17"/>
      <c r="F32" s="17"/>
      <c r="G32" s="17"/>
      <c r="H32" s="17"/>
      <c r="I32" s="17"/>
      <c r="J32" s="17"/>
      <c r="K32" s="17"/>
      <c r="L32" s="17"/>
      <c r="M32" s="17"/>
      <c r="N32" s="17"/>
    </row>
    <row r="33" spans="1:14" x14ac:dyDescent="0.3">
      <c r="A33" s="29" t="s">
        <v>80</v>
      </c>
      <c r="B33" s="45">
        <f>'NIH Salary Cap'!$H$4</f>
        <v>0</v>
      </c>
      <c r="C33" s="45">
        <f>'NIH Salary Cap'!$H$4</f>
        <v>0</v>
      </c>
      <c r="D33" s="45">
        <f>'NIH Salary Cap'!$H$4</f>
        <v>0</v>
      </c>
      <c r="E33" s="45">
        <f>'NIH Salary Cap'!$H$4</f>
        <v>0</v>
      </c>
      <c r="F33" s="45">
        <f>'NIH Salary Cap'!$H$4</f>
        <v>0</v>
      </c>
      <c r="G33" s="45">
        <f>'NIH Salary Cap'!$H$4</f>
        <v>0</v>
      </c>
      <c r="H33" s="45">
        <f>'NIH Salary Cap'!$H$4</f>
        <v>0</v>
      </c>
      <c r="I33" s="45">
        <f>'NIH Salary Cap'!$H$4</f>
        <v>0</v>
      </c>
      <c r="J33" s="45">
        <f>'NIH Salary Cap'!$H$4</f>
        <v>0</v>
      </c>
      <c r="K33" s="45">
        <f>'NIH Salary Cap'!$H$4</f>
        <v>0</v>
      </c>
      <c r="L33" s="45">
        <f>'NIH Salary Cap'!$H$4</f>
        <v>0</v>
      </c>
      <c r="M33" s="45">
        <f>'NIH Salary Cap'!$H$4</f>
        <v>0</v>
      </c>
      <c r="N33" s="34"/>
    </row>
    <row r="34" spans="1:14" x14ac:dyDescent="0.3">
      <c r="A34" s="25" t="s">
        <v>57</v>
      </c>
      <c r="B34" s="33" t="s">
        <v>79</v>
      </c>
      <c r="C34" s="32" t="s">
        <v>78</v>
      </c>
      <c r="D34" s="32" t="s">
        <v>77</v>
      </c>
      <c r="E34" s="32" t="s">
        <v>76</v>
      </c>
      <c r="F34" s="32" t="s">
        <v>75</v>
      </c>
      <c r="G34" s="32" t="s">
        <v>74</v>
      </c>
      <c r="H34" s="32" t="s">
        <v>73</v>
      </c>
      <c r="I34" s="32" t="s">
        <v>72</v>
      </c>
      <c r="J34" s="32" t="s">
        <v>71</v>
      </c>
      <c r="K34" s="32" t="s">
        <v>70</v>
      </c>
      <c r="L34" s="32" t="s">
        <v>69</v>
      </c>
      <c r="M34" s="31" t="s">
        <v>68</v>
      </c>
      <c r="N34" s="30" t="s">
        <v>65</v>
      </c>
    </row>
    <row r="35" spans="1:14" x14ac:dyDescent="0.3">
      <c r="A35" s="29" t="s">
        <v>67</v>
      </c>
      <c r="B35" s="27"/>
      <c r="C35" s="27"/>
      <c r="D35" s="27"/>
      <c r="E35" s="27"/>
      <c r="F35" s="27"/>
      <c r="G35" s="27"/>
      <c r="H35" s="27"/>
      <c r="I35" s="27"/>
      <c r="J35" s="27"/>
      <c r="K35" s="27"/>
      <c r="L35" s="27"/>
      <c r="M35" s="27"/>
      <c r="N35" s="28">
        <f>SUM(B35:M35)</f>
        <v>0</v>
      </c>
    </row>
    <row r="36" spans="1:14" x14ac:dyDescent="0.3">
      <c r="A36" s="25" t="s">
        <v>66</v>
      </c>
      <c r="B36" s="27"/>
      <c r="C36" s="27"/>
      <c r="D36" s="27"/>
      <c r="E36" s="27"/>
      <c r="F36" s="27"/>
      <c r="G36" s="27"/>
      <c r="H36" s="27"/>
      <c r="I36" s="27"/>
      <c r="J36" s="27"/>
      <c r="K36" s="27"/>
      <c r="L36" s="27"/>
      <c r="M36" s="27"/>
      <c r="N36" s="23">
        <f>SUM(B36:M36)</f>
        <v>0</v>
      </c>
    </row>
    <row r="37" spans="1:14" x14ac:dyDescent="0.3">
      <c r="A37" s="25" t="s">
        <v>65</v>
      </c>
      <c r="B37" s="24">
        <f t="shared" ref="B37:M37" si="6">SUM(B35:B36)</f>
        <v>0</v>
      </c>
      <c r="C37" s="24">
        <f t="shared" si="6"/>
        <v>0</v>
      </c>
      <c r="D37" s="24">
        <f t="shared" si="6"/>
        <v>0</v>
      </c>
      <c r="E37" s="24">
        <f t="shared" si="6"/>
        <v>0</v>
      </c>
      <c r="F37" s="24">
        <f t="shared" si="6"/>
        <v>0</v>
      </c>
      <c r="G37" s="24">
        <f t="shared" si="6"/>
        <v>0</v>
      </c>
      <c r="H37" s="24">
        <f t="shared" si="6"/>
        <v>0</v>
      </c>
      <c r="I37" s="24">
        <f t="shared" si="6"/>
        <v>0</v>
      </c>
      <c r="J37" s="24">
        <f t="shared" si="6"/>
        <v>0</v>
      </c>
      <c r="K37" s="24">
        <f t="shared" si="6"/>
        <v>0</v>
      </c>
      <c r="L37" s="24">
        <f t="shared" si="6"/>
        <v>0</v>
      </c>
      <c r="M37" s="24">
        <f t="shared" si="6"/>
        <v>0</v>
      </c>
      <c r="N37" s="23">
        <f>SUM(B37:M37)</f>
        <v>0</v>
      </c>
    </row>
    <row r="38" spans="1:14" x14ac:dyDescent="0.3">
      <c r="A38" s="25" t="s">
        <v>64</v>
      </c>
      <c r="B38" s="27"/>
      <c r="C38" s="27"/>
      <c r="D38" s="27"/>
      <c r="E38" s="27"/>
      <c r="F38" s="27"/>
      <c r="G38" s="27"/>
      <c r="H38" s="27"/>
      <c r="I38" s="27"/>
      <c r="J38" s="27"/>
      <c r="K38" s="27"/>
      <c r="L38" s="27"/>
      <c r="M38" s="27"/>
      <c r="N38" s="26">
        <f>SUM(B38:M38)</f>
        <v>0</v>
      </c>
    </row>
    <row r="39" spans="1:14" x14ac:dyDescent="0.3">
      <c r="A39" s="25" t="s">
        <v>63</v>
      </c>
      <c r="B39" s="24">
        <f t="shared" ref="B39:M39" si="7">IFERROR((B33/12)*(B37/B38),0)</f>
        <v>0</v>
      </c>
      <c r="C39" s="24">
        <f t="shared" si="7"/>
        <v>0</v>
      </c>
      <c r="D39" s="24">
        <f t="shared" si="7"/>
        <v>0</v>
      </c>
      <c r="E39" s="24">
        <f t="shared" si="7"/>
        <v>0</v>
      </c>
      <c r="F39" s="24">
        <f t="shared" si="7"/>
        <v>0</v>
      </c>
      <c r="G39" s="24">
        <f t="shared" si="7"/>
        <v>0</v>
      </c>
      <c r="H39" s="24">
        <f t="shared" si="7"/>
        <v>0</v>
      </c>
      <c r="I39" s="24">
        <f t="shared" si="7"/>
        <v>0</v>
      </c>
      <c r="J39" s="24">
        <f t="shared" si="7"/>
        <v>0</v>
      </c>
      <c r="K39" s="24">
        <f t="shared" si="7"/>
        <v>0</v>
      </c>
      <c r="L39" s="24">
        <f t="shared" si="7"/>
        <v>0</v>
      </c>
      <c r="M39" s="24">
        <f t="shared" si="7"/>
        <v>0</v>
      </c>
      <c r="N39" s="23">
        <f>IFERROR(AVERAGEIF(B37:M37,"&gt;0",B33:M33)*(N37/N38),0)</f>
        <v>0</v>
      </c>
    </row>
    <row r="40" spans="1:14" x14ac:dyDescent="0.3">
      <c r="A40" s="22" t="s">
        <v>62</v>
      </c>
      <c r="B40" s="21">
        <f t="shared" ref="B40:N40" si="8">B35-B39</f>
        <v>0</v>
      </c>
      <c r="C40" s="21">
        <f t="shared" si="8"/>
        <v>0</v>
      </c>
      <c r="D40" s="21">
        <f t="shared" si="8"/>
        <v>0</v>
      </c>
      <c r="E40" s="21">
        <f t="shared" si="8"/>
        <v>0</v>
      </c>
      <c r="F40" s="21">
        <f t="shared" si="8"/>
        <v>0</v>
      </c>
      <c r="G40" s="21">
        <f t="shared" si="8"/>
        <v>0</v>
      </c>
      <c r="H40" s="21">
        <f t="shared" si="8"/>
        <v>0</v>
      </c>
      <c r="I40" s="21">
        <f t="shared" si="8"/>
        <v>0</v>
      </c>
      <c r="J40" s="21">
        <f t="shared" si="8"/>
        <v>0</v>
      </c>
      <c r="K40" s="21">
        <f t="shared" si="8"/>
        <v>0</v>
      </c>
      <c r="L40" s="21">
        <f t="shared" si="8"/>
        <v>0</v>
      </c>
      <c r="M40" s="21">
        <f t="shared" si="8"/>
        <v>0</v>
      </c>
      <c r="N40" s="20">
        <f t="shared" si="8"/>
        <v>0</v>
      </c>
    </row>
    <row r="42" spans="1:14" x14ac:dyDescent="0.3">
      <c r="A42" s="36" t="s">
        <v>81</v>
      </c>
      <c r="B42" s="61" t="str">
        <f>'NIH Salary Cap'!J3</f>
        <v>[Date]</v>
      </c>
      <c r="C42" s="62"/>
      <c r="D42" s="35"/>
      <c r="E42" s="17"/>
      <c r="F42" s="17"/>
      <c r="G42" s="17"/>
      <c r="H42" s="17"/>
      <c r="I42" s="17"/>
      <c r="J42" s="17"/>
      <c r="K42" s="17"/>
      <c r="L42" s="17"/>
      <c r="M42" s="17"/>
      <c r="N42" s="17"/>
    </row>
    <row r="43" spans="1:14" x14ac:dyDescent="0.3">
      <c r="A43" s="29" t="s">
        <v>80</v>
      </c>
      <c r="B43" s="45">
        <f>'NIH Salary Cap'!$J$4</f>
        <v>0</v>
      </c>
      <c r="C43" s="45">
        <f>'NIH Salary Cap'!$J$4</f>
        <v>0</v>
      </c>
      <c r="D43" s="45">
        <f>'NIH Salary Cap'!$J$4</f>
        <v>0</v>
      </c>
      <c r="E43" s="45">
        <f>'NIH Salary Cap'!$J$4</f>
        <v>0</v>
      </c>
      <c r="F43" s="45">
        <f>'NIH Salary Cap'!$J$4</f>
        <v>0</v>
      </c>
      <c r="G43" s="45">
        <f>'NIH Salary Cap'!$J$4</f>
        <v>0</v>
      </c>
      <c r="H43" s="45">
        <f>'NIH Salary Cap'!$J$4</f>
        <v>0</v>
      </c>
      <c r="I43" s="45">
        <f>'NIH Salary Cap'!$J$4</f>
        <v>0</v>
      </c>
      <c r="J43" s="45">
        <f>'NIH Salary Cap'!$J$4</f>
        <v>0</v>
      </c>
      <c r="K43" s="45">
        <f>'NIH Salary Cap'!$J$4</f>
        <v>0</v>
      </c>
      <c r="L43" s="45">
        <f>'NIH Salary Cap'!$J$4</f>
        <v>0</v>
      </c>
      <c r="M43" s="45">
        <f>'NIH Salary Cap'!$J$4</f>
        <v>0</v>
      </c>
      <c r="N43" s="34"/>
    </row>
    <row r="44" spans="1:14" x14ac:dyDescent="0.3">
      <c r="A44" s="25" t="s">
        <v>58</v>
      </c>
      <c r="B44" s="33" t="s">
        <v>79</v>
      </c>
      <c r="C44" s="32" t="s">
        <v>78</v>
      </c>
      <c r="D44" s="32" t="s">
        <v>77</v>
      </c>
      <c r="E44" s="32" t="s">
        <v>76</v>
      </c>
      <c r="F44" s="32" t="s">
        <v>75</v>
      </c>
      <c r="G44" s="32" t="s">
        <v>74</v>
      </c>
      <c r="H44" s="32" t="s">
        <v>73</v>
      </c>
      <c r="I44" s="32" t="s">
        <v>72</v>
      </c>
      <c r="J44" s="32" t="s">
        <v>71</v>
      </c>
      <c r="K44" s="32" t="s">
        <v>70</v>
      </c>
      <c r="L44" s="32" t="s">
        <v>69</v>
      </c>
      <c r="M44" s="31" t="s">
        <v>68</v>
      </c>
      <c r="N44" s="30" t="s">
        <v>65</v>
      </c>
    </row>
    <row r="45" spans="1:14" x14ac:dyDescent="0.3">
      <c r="A45" s="29" t="s">
        <v>67</v>
      </c>
      <c r="B45" s="27"/>
      <c r="C45" s="27"/>
      <c r="D45" s="27"/>
      <c r="E45" s="27"/>
      <c r="F45" s="27"/>
      <c r="G45" s="27"/>
      <c r="H45" s="27"/>
      <c r="I45" s="27"/>
      <c r="J45" s="27"/>
      <c r="K45" s="27"/>
      <c r="L45" s="27"/>
      <c r="M45" s="27"/>
      <c r="N45" s="28">
        <f>SUM(B45:M45)</f>
        <v>0</v>
      </c>
    </row>
    <row r="46" spans="1:14" x14ac:dyDescent="0.3">
      <c r="A46" s="25" t="s">
        <v>66</v>
      </c>
      <c r="B46" s="27"/>
      <c r="C46" s="27"/>
      <c r="D46" s="27"/>
      <c r="E46" s="27"/>
      <c r="F46" s="27"/>
      <c r="G46" s="27"/>
      <c r="H46" s="27"/>
      <c r="I46" s="27"/>
      <c r="J46" s="27"/>
      <c r="K46" s="27"/>
      <c r="L46" s="27"/>
      <c r="M46" s="27"/>
      <c r="N46" s="23">
        <f>SUM(B46:M46)</f>
        <v>0</v>
      </c>
    </row>
    <row r="47" spans="1:14" x14ac:dyDescent="0.3">
      <c r="A47" s="25" t="s">
        <v>65</v>
      </c>
      <c r="B47" s="24">
        <f t="shared" ref="B47:M47" si="9">SUM(B45:B46)</f>
        <v>0</v>
      </c>
      <c r="C47" s="24">
        <f t="shared" si="9"/>
        <v>0</v>
      </c>
      <c r="D47" s="24">
        <f t="shared" si="9"/>
        <v>0</v>
      </c>
      <c r="E47" s="24">
        <f t="shared" si="9"/>
        <v>0</v>
      </c>
      <c r="F47" s="24">
        <f t="shared" si="9"/>
        <v>0</v>
      </c>
      <c r="G47" s="24">
        <f t="shared" si="9"/>
        <v>0</v>
      </c>
      <c r="H47" s="24">
        <f t="shared" si="9"/>
        <v>0</v>
      </c>
      <c r="I47" s="24">
        <f t="shared" si="9"/>
        <v>0</v>
      </c>
      <c r="J47" s="24">
        <f t="shared" si="9"/>
        <v>0</v>
      </c>
      <c r="K47" s="24">
        <f t="shared" si="9"/>
        <v>0</v>
      </c>
      <c r="L47" s="24">
        <f t="shared" si="9"/>
        <v>0</v>
      </c>
      <c r="M47" s="24">
        <f t="shared" si="9"/>
        <v>0</v>
      </c>
      <c r="N47" s="23">
        <f>SUM(B47:M47)</f>
        <v>0</v>
      </c>
    </row>
    <row r="48" spans="1:14" x14ac:dyDescent="0.3">
      <c r="A48" s="25" t="s">
        <v>64</v>
      </c>
      <c r="B48" s="27"/>
      <c r="C48" s="27"/>
      <c r="D48" s="27"/>
      <c r="E48" s="27"/>
      <c r="F48" s="27"/>
      <c r="G48" s="27"/>
      <c r="H48" s="27"/>
      <c r="I48" s="27"/>
      <c r="J48" s="27"/>
      <c r="K48" s="27"/>
      <c r="L48" s="27"/>
      <c r="M48" s="27"/>
      <c r="N48" s="26">
        <f>SUM(B48:M48)</f>
        <v>0</v>
      </c>
    </row>
    <row r="49" spans="1:14" x14ac:dyDescent="0.3">
      <c r="A49" s="25" t="s">
        <v>63</v>
      </c>
      <c r="B49" s="24">
        <f t="shared" ref="B49:M49" si="10">IFERROR((B43/12)*(B47/B48),0)</f>
        <v>0</v>
      </c>
      <c r="C49" s="24">
        <f t="shared" si="10"/>
        <v>0</v>
      </c>
      <c r="D49" s="24">
        <f t="shared" si="10"/>
        <v>0</v>
      </c>
      <c r="E49" s="24">
        <f t="shared" si="10"/>
        <v>0</v>
      </c>
      <c r="F49" s="24">
        <f t="shared" si="10"/>
        <v>0</v>
      </c>
      <c r="G49" s="24">
        <f t="shared" si="10"/>
        <v>0</v>
      </c>
      <c r="H49" s="24">
        <f t="shared" si="10"/>
        <v>0</v>
      </c>
      <c r="I49" s="24">
        <f t="shared" si="10"/>
        <v>0</v>
      </c>
      <c r="J49" s="24">
        <f t="shared" si="10"/>
        <v>0</v>
      </c>
      <c r="K49" s="24">
        <f t="shared" si="10"/>
        <v>0</v>
      </c>
      <c r="L49" s="24">
        <f t="shared" si="10"/>
        <v>0</v>
      </c>
      <c r="M49" s="24">
        <f t="shared" si="10"/>
        <v>0</v>
      </c>
      <c r="N49" s="23">
        <f>IFERROR(AVERAGEIF(B47:M47,"&gt;0",B43:M43)*(N47/N48),0)</f>
        <v>0</v>
      </c>
    </row>
    <row r="50" spans="1:14" x14ac:dyDescent="0.3">
      <c r="A50" s="22" t="s">
        <v>62</v>
      </c>
      <c r="B50" s="21">
        <f t="shared" ref="B50:N50" si="11">B45-B49</f>
        <v>0</v>
      </c>
      <c r="C50" s="21">
        <f t="shared" si="11"/>
        <v>0</v>
      </c>
      <c r="D50" s="21">
        <f t="shared" si="11"/>
        <v>0</v>
      </c>
      <c r="E50" s="21">
        <f t="shared" si="11"/>
        <v>0</v>
      </c>
      <c r="F50" s="21">
        <f t="shared" si="11"/>
        <v>0</v>
      </c>
      <c r="G50" s="21">
        <f t="shared" si="11"/>
        <v>0</v>
      </c>
      <c r="H50" s="21">
        <f t="shared" si="11"/>
        <v>0</v>
      </c>
      <c r="I50" s="21">
        <f t="shared" si="11"/>
        <v>0</v>
      </c>
      <c r="J50" s="21">
        <f t="shared" si="11"/>
        <v>0</v>
      </c>
      <c r="K50" s="21">
        <f t="shared" si="11"/>
        <v>0</v>
      </c>
      <c r="L50" s="21">
        <f t="shared" si="11"/>
        <v>0</v>
      </c>
      <c r="M50" s="21">
        <f t="shared" si="11"/>
        <v>0</v>
      </c>
      <c r="N50" s="20">
        <f t="shared" si="11"/>
        <v>0</v>
      </c>
    </row>
    <row r="52" spans="1:14" x14ac:dyDescent="0.3">
      <c r="A52" s="36" t="s">
        <v>81</v>
      </c>
      <c r="B52" s="61" t="str">
        <f>'NIH Salary Cap'!L3</f>
        <v>[Date]</v>
      </c>
      <c r="C52" s="62"/>
      <c r="D52" s="35"/>
      <c r="E52" s="17"/>
      <c r="F52" s="17"/>
      <c r="G52" s="17"/>
      <c r="H52" s="17"/>
      <c r="I52" s="17"/>
      <c r="J52" s="17"/>
      <c r="K52" s="17"/>
      <c r="L52" s="17"/>
      <c r="M52" s="17"/>
      <c r="N52" s="17"/>
    </row>
    <row r="53" spans="1:14" x14ac:dyDescent="0.3">
      <c r="A53" s="29" t="s">
        <v>80</v>
      </c>
      <c r="B53" s="45">
        <f>'NIH Salary Cap'!$L$4</f>
        <v>0</v>
      </c>
      <c r="C53" s="45">
        <f>'NIH Salary Cap'!$L$4</f>
        <v>0</v>
      </c>
      <c r="D53" s="45">
        <f>'NIH Salary Cap'!$L$4</f>
        <v>0</v>
      </c>
      <c r="E53" s="45">
        <f>'NIH Salary Cap'!$L$4</f>
        <v>0</v>
      </c>
      <c r="F53" s="45">
        <f>'NIH Salary Cap'!$L$4</f>
        <v>0</v>
      </c>
      <c r="G53" s="45">
        <f>'NIH Salary Cap'!$L$4</f>
        <v>0</v>
      </c>
      <c r="H53" s="45">
        <f>'NIH Salary Cap'!$L$4</f>
        <v>0</v>
      </c>
      <c r="I53" s="45">
        <f>'NIH Salary Cap'!$L$4</f>
        <v>0</v>
      </c>
      <c r="J53" s="45">
        <f>'NIH Salary Cap'!$L$4</f>
        <v>0</v>
      </c>
      <c r="K53" s="45">
        <f>'NIH Salary Cap'!$L$4</f>
        <v>0</v>
      </c>
      <c r="L53" s="45">
        <f>'NIH Salary Cap'!$L$4</f>
        <v>0</v>
      </c>
      <c r="M53" s="45">
        <f>'NIH Salary Cap'!$L$4</f>
        <v>0</v>
      </c>
      <c r="N53" s="34"/>
    </row>
    <row r="54" spans="1:14" x14ac:dyDescent="0.3">
      <c r="A54" s="25" t="s">
        <v>59</v>
      </c>
      <c r="B54" s="33" t="s">
        <v>79</v>
      </c>
      <c r="C54" s="32" t="s">
        <v>78</v>
      </c>
      <c r="D54" s="32" t="s">
        <v>77</v>
      </c>
      <c r="E54" s="32" t="s">
        <v>76</v>
      </c>
      <c r="F54" s="32" t="s">
        <v>75</v>
      </c>
      <c r="G54" s="32" t="s">
        <v>74</v>
      </c>
      <c r="H54" s="32" t="s">
        <v>73</v>
      </c>
      <c r="I54" s="32" t="s">
        <v>72</v>
      </c>
      <c r="J54" s="32" t="s">
        <v>71</v>
      </c>
      <c r="K54" s="32" t="s">
        <v>70</v>
      </c>
      <c r="L54" s="32" t="s">
        <v>69</v>
      </c>
      <c r="M54" s="31" t="s">
        <v>68</v>
      </c>
      <c r="N54" s="30" t="s">
        <v>65</v>
      </c>
    </row>
    <row r="55" spans="1:14" x14ac:dyDescent="0.3">
      <c r="A55" s="29" t="s">
        <v>67</v>
      </c>
      <c r="B55" s="27"/>
      <c r="C55" s="27"/>
      <c r="D55" s="27"/>
      <c r="E55" s="27"/>
      <c r="F55" s="27"/>
      <c r="G55" s="27"/>
      <c r="H55" s="27"/>
      <c r="I55" s="27"/>
      <c r="J55" s="27"/>
      <c r="K55" s="27"/>
      <c r="L55" s="27"/>
      <c r="M55" s="27"/>
      <c r="N55" s="28">
        <f>SUM(B55:M55)</f>
        <v>0</v>
      </c>
    </row>
    <row r="56" spans="1:14" x14ac:dyDescent="0.3">
      <c r="A56" s="25" t="s">
        <v>66</v>
      </c>
      <c r="B56" s="27"/>
      <c r="C56" s="27"/>
      <c r="D56" s="27"/>
      <c r="E56" s="27"/>
      <c r="F56" s="27"/>
      <c r="G56" s="27"/>
      <c r="H56" s="27"/>
      <c r="I56" s="27"/>
      <c r="J56" s="27"/>
      <c r="K56" s="27"/>
      <c r="L56" s="27"/>
      <c r="M56" s="27"/>
      <c r="N56" s="23">
        <f>SUM(B56:M56)</f>
        <v>0</v>
      </c>
    </row>
    <row r="57" spans="1:14" x14ac:dyDescent="0.3">
      <c r="A57" s="25" t="s">
        <v>65</v>
      </c>
      <c r="B57" s="24">
        <f t="shared" ref="B57:M57" si="12">SUM(B55:B56)</f>
        <v>0</v>
      </c>
      <c r="C57" s="24">
        <f t="shared" si="12"/>
        <v>0</v>
      </c>
      <c r="D57" s="24">
        <f t="shared" si="12"/>
        <v>0</v>
      </c>
      <c r="E57" s="24">
        <f t="shared" si="12"/>
        <v>0</v>
      </c>
      <c r="F57" s="24">
        <f t="shared" si="12"/>
        <v>0</v>
      </c>
      <c r="G57" s="24">
        <f t="shared" si="12"/>
        <v>0</v>
      </c>
      <c r="H57" s="24">
        <f t="shared" si="12"/>
        <v>0</v>
      </c>
      <c r="I57" s="24">
        <f t="shared" si="12"/>
        <v>0</v>
      </c>
      <c r="J57" s="24">
        <f t="shared" si="12"/>
        <v>0</v>
      </c>
      <c r="K57" s="24">
        <f t="shared" si="12"/>
        <v>0</v>
      </c>
      <c r="L57" s="24">
        <f t="shared" si="12"/>
        <v>0</v>
      </c>
      <c r="M57" s="24">
        <f t="shared" si="12"/>
        <v>0</v>
      </c>
      <c r="N57" s="23">
        <f>SUM(B57:M57)</f>
        <v>0</v>
      </c>
    </row>
    <row r="58" spans="1:14" x14ac:dyDescent="0.3">
      <c r="A58" s="25" t="s">
        <v>64</v>
      </c>
      <c r="B58" s="27"/>
      <c r="C58" s="27"/>
      <c r="D58" s="27"/>
      <c r="E58" s="27"/>
      <c r="F58" s="27"/>
      <c r="G58" s="27"/>
      <c r="H58" s="27"/>
      <c r="I58" s="27"/>
      <c r="J58" s="27"/>
      <c r="K58" s="27"/>
      <c r="L58" s="27"/>
      <c r="M58" s="27"/>
      <c r="N58" s="26">
        <f>SUM(B58:M58)</f>
        <v>0</v>
      </c>
    </row>
    <row r="59" spans="1:14" x14ac:dyDescent="0.3">
      <c r="A59" s="25" t="s">
        <v>63</v>
      </c>
      <c r="B59" s="24">
        <f t="shared" ref="B59:M59" si="13">IFERROR((B53/12)*(B57/B58),0)</f>
        <v>0</v>
      </c>
      <c r="C59" s="24">
        <f t="shared" si="13"/>
        <v>0</v>
      </c>
      <c r="D59" s="24">
        <f t="shared" si="13"/>
        <v>0</v>
      </c>
      <c r="E59" s="24">
        <f t="shared" si="13"/>
        <v>0</v>
      </c>
      <c r="F59" s="24">
        <f t="shared" si="13"/>
        <v>0</v>
      </c>
      <c r="G59" s="24">
        <f t="shared" si="13"/>
        <v>0</v>
      </c>
      <c r="H59" s="24">
        <f t="shared" si="13"/>
        <v>0</v>
      </c>
      <c r="I59" s="24">
        <f t="shared" si="13"/>
        <v>0</v>
      </c>
      <c r="J59" s="24">
        <f t="shared" si="13"/>
        <v>0</v>
      </c>
      <c r="K59" s="24">
        <f t="shared" si="13"/>
        <v>0</v>
      </c>
      <c r="L59" s="24">
        <f t="shared" si="13"/>
        <v>0</v>
      </c>
      <c r="M59" s="24">
        <f t="shared" si="13"/>
        <v>0</v>
      </c>
      <c r="N59" s="23">
        <f>IFERROR(AVERAGEIF(B57:M57,"&gt;0",B53:M53)*(N57/N58),0)</f>
        <v>0</v>
      </c>
    </row>
    <row r="60" spans="1:14" x14ac:dyDescent="0.3">
      <c r="A60" s="22" t="s">
        <v>62</v>
      </c>
      <c r="B60" s="21">
        <f t="shared" ref="B60:N60" si="14">B55-B59</f>
        <v>0</v>
      </c>
      <c r="C60" s="21">
        <f t="shared" si="14"/>
        <v>0</v>
      </c>
      <c r="D60" s="21">
        <f t="shared" si="14"/>
        <v>0</v>
      </c>
      <c r="E60" s="21">
        <f t="shared" si="14"/>
        <v>0</v>
      </c>
      <c r="F60" s="21">
        <f t="shared" si="14"/>
        <v>0</v>
      </c>
      <c r="G60" s="21">
        <f t="shared" si="14"/>
        <v>0</v>
      </c>
      <c r="H60" s="21">
        <f t="shared" si="14"/>
        <v>0</v>
      </c>
      <c r="I60" s="21">
        <f t="shared" si="14"/>
        <v>0</v>
      </c>
      <c r="J60" s="21">
        <f t="shared" si="14"/>
        <v>0</v>
      </c>
      <c r="K60" s="21">
        <f t="shared" si="14"/>
        <v>0</v>
      </c>
      <c r="L60" s="21">
        <f t="shared" si="14"/>
        <v>0</v>
      </c>
      <c r="M60" s="21">
        <f t="shared" si="14"/>
        <v>0</v>
      </c>
      <c r="N60" s="20">
        <f t="shared" si="14"/>
        <v>0</v>
      </c>
    </row>
    <row r="62" spans="1:14" x14ac:dyDescent="0.3">
      <c r="A62" s="36" t="s">
        <v>81</v>
      </c>
      <c r="B62" s="61" t="str">
        <f>'NIH Salary Cap'!N3</f>
        <v>[Date]</v>
      </c>
      <c r="C62" s="62"/>
      <c r="D62" s="35"/>
      <c r="E62" s="17"/>
      <c r="F62" s="17"/>
      <c r="G62" s="17"/>
      <c r="H62" s="17"/>
      <c r="I62" s="17"/>
      <c r="J62" s="17"/>
      <c r="K62" s="17"/>
      <c r="L62" s="17"/>
      <c r="M62" s="17"/>
      <c r="N62" s="17"/>
    </row>
    <row r="63" spans="1:14" x14ac:dyDescent="0.3">
      <c r="A63" s="29" t="s">
        <v>80</v>
      </c>
      <c r="B63" s="45">
        <f>'NIH Salary Cap'!$N$4</f>
        <v>0</v>
      </c>
      <c r="C63" s="45">
        <f>'NIH Salary Cap'!$N$4</f>
        <v>0</v>
      </c>
      <c r="D63" s="45">
        <f>'NIH Salary Cap'!$N$4</f>
        <v>0</v>
      </c>
      <c r="E63" s="45">
        <f>'NIH Salary Cap'!$N$4</f>
        <v>0</v>
      </c>
      <c r="F63" s="45">
        <f>'NIH Salary Cap'!$N$4</f>
        <v>0</v>
      </c>
      <c r="G63" s="45">
        <f>'NIH Salary Cap'!$N$4</f>
        <v>0</v>
      </c>
      <c r="H63" s="45">
        <f>'NIH Salary Cap'!$N$4</f>
        <v>0</v>
      </c>
      <c r="I63" s="45">
        <f>'NIH Salary Cap'!$N$4</f>
        <v>0</v>
      </c>
      <c r="J63" s="45">
        <f>'NIH Salary Cap'!$N$4</f>
        <v>0</v>
      </c>
      <c r="K63" s="45">
        <f>'NIH Salary Cap'!$N$4</f>
        <v>0</v>
      </c>
      <c r="L63" s="45">
        <f>'NIH Salary Cap'!$N$4</f>
        <v>0</v>
      </c>
      <c r="M63" s="45">
        <f>'NIH Salary Cap'!$N$4</f>
        <v>0</v>
      </c>
      <c r="N63" s="34"/>
    </row>
    <row r="64" spans="1:14" x14ac:dyDescent="0.3">
      <c r="A64" s="25" t="s">
        <v>60</v>
      </c>
      <c r="B64" s="33" t="s">
        <v>79</v>
      </c>
      <c r="C64" s="32" t="s">
        <v>78</v>
      </c>
      <c r="D64" s="32" t="s">
        <v>77</v>
      </c>
      <c r="E64" s="32" t="s">
        <v>76</v>
      </c>
      <c r="F64" s="32" t="s">
        <v>75</v>
      </c>
      <c r="G64" s="32" t="s">
        <v>74</v>
      </c>
      <c r="H64" s="32" t="s">
        <v>73</v>
      </c>
      <c r="I64" s="32" t="s">
        <v>72</v>
      </c>
      <c r="J64" s="32" t="s">
        <v>71</v>
      </c>
      <c r="K64" s="32" t="s">
        <v>70</v>
      </c>
      <c r="L64" s="32" t="s">
        <v>69</v>
      </c>
      <c r="M64" s="31" t="s">
        <v>68</v>
      </c>
      <c r="N64" s="30" t="s">
        <v>65</v>
      </c>
    </row>
    <row r="65" spans="1:14" x14ac:dyDescent="0.3">
      <c r="A65" s="29" t="s">
        <v>67</v>
      </c>
      <c r="B65" s="27"/>
      <c r="C65" s="27"/>
      <c r="D65" s="27"/>
      <c r="E65" s="27"/>
      <c r="F65" s="27"/>
      <c r="G65" s="27"/>
      <c r="H65" s="27"/>
      <c r="I65" s="27"/>
      <c r="J65" s="27"/>
      <c r="K65" s="27"/>
      <c r="L65" s="27"/>
      <c r="M65" s="27"/>
      <c r="N65" s="28">
        <f>SUM(B65:M65)</f>
        <v>0</v>
      </c>
    </row>
    <row r="66" spans="1:14" x14ac:dyDescent="0.3">
      <c r="A66" s="25" t="s">
        <v>66</v>
      </c>
      <c r="B66" s="27"/>
      <c r="C66" s="27"/>
      <c r="D66" s="27"/>
      <c r="E66" s="27"/>
      <c r="F66" s="27"/>
      <c r="G66" s="27"/>
      <c r="H66" s="27"/>
      <c r="I66" s="27"/>
      <c r="J66" s="27"/>
      <c r="K66" s="27"/>
      <c r="L66" s="27"/>
      <c r="M66" s="27"/>
      <c r="N66" s="23">
        <f>SUM(B66:M66)</f>
        <v>0</v>
      </c>
    </row>
    <row r="67" spans="1:14" x14ac:dyDescent="0.3">
      <c r="A67" s="25" t="s">
        <v>65</v>
      </c>
      <c r="B67" s="24">
        <f t="shared" ref="B67:M67" si="15">SUM(B65:B66)</f>
        <v>0</v>
      </c>
      <c r="C67" s="24">
        <f t="shared" si="15"/>
        <v>0</v>
      </c>
      <c r="D67" s="24">
        <f t="shared" si="15"/>
        <v>0</v>
      </c>
      <c r="E67" s="24">
        <f t="shared" si="15"/>
        <v>0</v>
      </c>
      <c r="F67" s="24">
        <f t="shared" si="15"/>
        <v>0</v>
      </c>
      <c r="G67" s="24">
        <f t="shared" si="15"/>
        <v>0</v>
      </c>
      <c r="H67" s="24">
        <f t="shared" si="15"/>
        <v>0</v>
      </c>
      <c r="I67" s="24">
        <f t="shared" si="15"/>
        <v>0</v>
      </c>
      <c r="J67" s="24">
        <f t="shared" si="15"/>
        <v>0</v>
      </c>
      <c r="K67" s="24">
        <f t="shared" si="15"/>
        <v>0</v>
      </c>
      <c r="L67" s="24">
        <f t="shared" si="15"/>
        <v>0</v>
      </c>
      <c r="M67" s="24">
        <f t="shared" si="15"/>
        <v>0</v>
      </c>
      <c r="N67" s="23">
        <f>SUM(B67:M67)</f>
        <v>0</v>
      </c>
    </row>
    <row r="68" spans="1:14" x14ac:dyDescent="0.3">
      <c r="A68" s="25" t="s">
        <v>64</v>
      </c>
      <c r="B68" s="27"/>
      <c r="C68" s="27"/>
      <c r="D68" s="27"/>
      <c r="E68" s="27"/>
      <c r="F68" s="27"/>
      <c r="G68" s="27"/>
      <c r="H68" s="27"/>
      <c r="I68" s="27"/>
      <c r="J68" s="27"/>
      <c r="K68" s="27"/>
      <c r="L68" s="27"/>
      <c r="M68" s="27"/>
      <c r="N68" s="26">
        <f>SUM(B68:M68)</f>
        <v>0</v>
      </c>
    </row>
    <row r="69" spans="1:14" x14ac:dyDescent="0.3">
      <c r="A69" s="25" t="s">
        <v>63</v>
      </c>
      <c r="B69" s="24">
        <f t="shared" ref="B69:M69" si="16">IFERROR((B63/12)*(B67/B68),0)</f>
        <v>0</v>
      </c>
      <c r="C69" s="24">
        <f t="shared" si="16"/>
        <v>0</v>
      </c>
      <c r="D69" s="24">
        <f t="shared" si="16"/>
        <v>0</v>
      </c>
      <c r="E69" s="24">
        <f t="shared" si="16"/>
        <v>0</v>
      </c>
      <c r="F69" s="24">
        <f t="shared" si="16"/>
        <v>0</v>
      </c>
      <c r="G69" s="24">
        <f t="shared" si="16"/>
        <v>0</v>
      </c>
      <c r="H69" s="24">
        <f t="shared" si="16"/>
        <v>0</v>
      </c>
      <c r="I69" s="24">
        <f t="shared" si="16"/>
        <v>0</v>
      </c>
      <c r="J69" s="24">
        <f t="shared" si="16"/>
        <v>0</v>
      </c>
      <c r="K69" s="24">
        <f t="shared" si="16"/>
        <v>0</v>
      </c>
      <c r="L69" s="24">
        <f t="shared" si="16"/>
        <v>0</v>
      </c>
      <c r="M69" s="24">
        <f t="shared" si="16"/>
        <v>0</v>
      </c>
      <c r="N69" s="23">
        <f>IFERROR(AVERAGEIF(B67:M67,"&gt;0",B63:M63)*(N67/N68),0)</f>
        <v>0</v>
      </c>
    </row>
    <row r="70" spans="1:14" x14ac:dyDescent="0.3">
      <c r="A70" s="22" t="s">
        <v>62</v>
      </c>
      <c r="B70" s="21">
        <f t="shared" ref="B70:N70" si="17">B65-B69</f>
        <v>0</v>
      </c>
      <c r="C70" s="21">
        <f t="shared" si="17"/>
        <v>0</v>
      </c>
      <c r="D70" s="21">
        <f t="shared" si="17"/>
        <v>0</v>
      </c>
      <c r="E70" s="21">
        <f t="shared" si="17"/>
        <v>0</v>
      </c>
      <c r="F70" s="21">
        <f t="shared" si="17"/>
        <v>0</v>
      </c>
      <c r="G70" s="21">
        <f t="shared" si="17"/>
        <v>0</v>
      </c>
      <c r="H70" s="21">
        <f t="shared" si="17"/>
        <v>0</v>
      </c>
      <c r="I70" s="21">
        <f t="shared" si="17"/>
        <v>0</v>
      </c>
      <c r="J70" s="21">
        <f t="shared" si="17"/>
        <v>0</v>
      </c>
      <c r="K70" s="21">
        <f t="shared" si="17"/>
        <v>0</v>
      </c>
      <c r="L70" s="21">
        <f t="shared" si="17"/>
        <v>0</v>
      </c>
      <c r="M70" s="21">
        <f t="shared" si="17"/>
        <v>0</v>
      </c>
      <c r="N70" s="20">
        <f t="shared" si="17"/>
        <v>0</v>
      </c>
    </row>
    <row r="72" spans="1:14" x14ac:dyDescent="0.3">
      <c r="A72" s="36" t="s">
        <v>81</v>
      </c>
      <c r="B72" s="61" t="str">
        <f>'NIH Salary Cap'!P3</f>
        <v>[Date]</v>
      </c>
      <c r="C72" s="62"/>
      <c r="D72" s="35"/>
      <c r="E72" s="17"/>
      <c r="F72" s="17"/>
      <c r="G72" s="17"/>
      <c r="H72" s="17"/>
      <c r="I72" s="17"/>
      <c r="J72" s="17"/>
      <c r="K72" s="17"/>
      <c r="L72" s="17"/>
      <c r="M72" s="17"/>
      <c r="N72" s="17"/>
    </row>
    <row r="73" spans="1:14" x14ac:dyDescent="0.3">
      <c r="A73" s="29" t="s">
        <v>80</v>
      </c>
      <c r="B73" s="45">
        <f>'NIH Salary Cap'!$P$4</f>
        <v>0</v>
      </c>
      <c r="C73" s="45">
        <f>'NIH Salary Cap'!$P$4</f>
        <v>0</v>
      </c>
      <c r="D73" s="45">
        <f>'NIH Salary Cap'!$P$4</f>
        <v>0</v>
      </c>
      <c r="E73" s="45">
        <f>'NIH Salary Cap'!$P$4</f>
        <v>0</v>
      </c>
      <c r="F73" s="45">
        <f>'NIH Salary Cap'!$P$4</f>
        <v>0</v>
      </c>
      <c r="G73" s="45">
        <f>'NIH Salary Cap'!$P$4</f>
        <v>0</v>
      </c>
      <c r="H73" s="45">
        <f>'NIH Salary Cap'!$P$4</f>
        <v>0</v>
      </c>
      <c r="I73" s="45">
        <f>'NIH Salary Cap'!$P$4</f>
        <v>0</v>
      </c>
      <c r="J73" s="45">
        <f>'NIH Salary Cap'!$P$4</f>
        <v>0</v>
      </c>
      <c r="K73" s="45">
        <f>'NIH Salary Cap'!$P$4</f>
        <v>0</v>
      </c>
      <c r="L73" s="45">
        <f>'NIH Salary Cap'!$P$4</f>
        <v>0</v>
      </c>
      <c r="M73" s="45">
        <f>'NIH Salary Cap'!$P$4</f>
        <v>0</v>
      </c>
      <c r="N73" s="34"/>
    </row>
    <row r="74" spans="1:14" x14ac:dyDescent="0.3">
      <c r="A74" s="25" t="s">
        <v>61</v>
      </c>
      <c r="B74" s="33" t="s">
        <v>79</v>
      </c>
      <c r="C74" s="32" t="s">
        <v>78</v>
      </c>
      <c r="D74" s="32" t="s">
        <v>77</v>
      </c>
      <c r="E74" s="32" t="s">
        <v>76</v>
      </c>
      <c r="F74" s="32" t="s">
        <v>75</v>
      </c>
      <c r="G74" s="32" t="s">
        <v>74</v>
      </c>
      <c r="H74" s="32" t="s">
        <v>73</v>
      </c>
      <c r="I74" s="32" t="s">
        <v>72</v>
      </c>
      <c r="J74" s="32" t="s">
        <v>71</v>
      </c>
      <c r="K74" s="32" t="s">
        <v>70</v>
      </c>
      <c r="L74" s="32" t="s">
        <v>69</v>
      </c>
      <c r="M74" s="31" t="s">
        <v>68</v>
      </c>
      <c r="N74" s="30" t="s">
        <v>65</v>
      </c>
    </row>
    <row r="75" spans="1:14" x14ac:dyDescent="0.3">
      <c r="A75" s="29" t="s">
        <v>67</v>
      </c>
      <c r="B75" s="27"/>
      <c r="C75" s="27"/>
      <c r="D75" s="27"/>
      <c r="E75" s="27"/>
      <c r="F75" s="27"/>
      <c r="G75" s="27"/>
      <c r="H75" s="27"/>
      <c r="I75" s="27"/>
      <c r="J75" s="27"/>
      <c r="K75" s="27"/>
      <c r="L75" s="27"/>
      <c r="M75" s="27"/>
      <c r="N75" s="28">
        <f>SUM(B75:M75)</f>
        <v>0</v>
      </c>
    </row>
    <row r="76" spans="1:14" x14ac:dyDescent="0.3">
      <c r="A76" s="25" t="s">
        <v>66</v>
      </c>
      <c r="B76" s="27"/>
      <c r="C76" s="27"/>
      <c r="D76" s="27"/>
      <c r="E76" s="27"/>
      <c r="F76" s="27"/>
      <c r="G76" s="27"/>
      <c r="H76" s="27"/>
      <c r="I76" s="27"/>
      <c r="J76" s="27"/>
      <c r="K76" s="27"/>
      <c r="L76" s="27"/>
      <c r="M76" s="27"/>
      <c r="N76" s="23">
        <f>SUM(B76:M76)</f>
        <v>0</v>
      </c>
    </row>
    <row r="77" spans="1:14" x14ac:dyDescent="0.3">
      <c r="A77" s="25" t="s">
        <v>65</v>
      </c>
      <c r="B77" s="24">
        <f t="shared" ref="B77:M77" si="18">SUM(B75:B76)</f>
        <v>0</v>
      </c>
      <c r="C77" s="24">
        <f t="shared" si="18"/>
        <v>0</v>
      </c>
      <c r="D77" s="24">
        <f t="shared" si="18"/>
        <v>0</v>
      </c>
      <c r="E77" s="24">
        <f t="shared" si="18"/>
        <v>0</v>
      </c>
      <c r="F77" s="24">
        <f t="shared" si="18"/>
        <v>0</v>
      </c>
      <c r="G77" s="24">
        <f t="shared" si="18"/>
        <v>0</v>
      </c>
      <c r="H77" s="24">
        <f t="shared" si="18"/>
        <v>0</v>
      </c>
      <c r="I77" s="24">
        <f t="shared" si="18"/>
        <v>0</v>
      </c>
      <c r="J77" s="24">
        <f t="shared" si="18"/>
        <v>0</v>
      </c>
      <c r="K77" s="24">
        <f t="shared" si="18"/>
        <v>0</v>
      </c>
      <c r="L77" s="24">
        <f t="shared" si="18"/>
        <v>0</v>
      </c>
      <c r="M77" s="24">
        <f t="shared" si="18"/>
        <v>0</v>
      </c>
      <c r="N77" s="23">
        <f>SUM(B77:M77)</f>
        <v>0</v>
      </c>
    </row>
    <row r="78" spans="1:14" x14ac:dyDescent="0.3">
      <c r="A78" s="25" t="s">
        <v>64</v>
      </c>
      <c r="B78" s="27"/>
      <c r="C78" s="27"/>
      <c r="D78" s="27"/>
      <c r="E78" s="27"/>
      <c r="F78" s="27"/>
      <c r="G78" s="27"/>
      <c r="H78" s="27"/>
      <c r="I78" s="27"/>
      <c r="J78" s="27"/>
      <c r="K78" s="27"/>
      <c r="L78" s="27"/>
      <c r="M78" s="27"/>
      <c r="N78" s="26">
        <f>SUM(B78:M78)</f>
        <v>0</v>
      </c>
    </row>
    <row r="79" spans="1:14" x14ac:dyDescent="0.3">
      <c r="A79" s="25" t="s">
        <v>63</v>
      </c>
      <c r="B79" s="24">
        <f t="shared" ref="B79:M79" si="19">IFERROR((B73/12)*(B77/B78),0)</f>
        <v>0</v>
      </c>
      <c r="C79" s="24">
        <f t="shared" si="19"/>
        <v>0</v>
      </c>
      <c r="D79" s="24">
        <f t="shared" si="19"/>
        <v>0</v>
      </c>
      <c r="E79" s="24">
        <f t="shared" si="19"/>
        <v>0</v>
      </c>
      <c r="F79" s="24">
        <f t="shared" si="19"/>
        <v>0</v>
      </c>
      <c r="G79" s="24">
        <f t="shared" si="19"/>
        <v>0</v>
      </c>
      <c r="H79" s="24">
        <f t="shared" si="19"/>
        <v>0</v>
      </c>
      <c r="I79" s="24">
        <f t="shared" si="19"/>
        <v>0</v>
      </c>
      <c r="J79" s="24">
        <f t="shared" si="19"/>
        <v>0</v>
      </c>
      <c r="K79" s="24">
        <f t="shared" si="19"/>
        <v>0</v>
      </c>
      <c r="L79" s="24">
        <f t="shared" si="19"/>
        <v>0</v>
      </c>
      <c r="M79" s="24">
        <f t="shared" si="19"/>
        <v>0</v>
      </c>
      <c r="N79" s="23">
        <f>IFERROR(AVERAGEIF(B77:M77,"&gt;0",B73:M73)*(N77/N78),0)</f>
        <v>0</v>
      </c>
    </row>
    <row r="80" spans="1:14" x14ac:dyDescent="0.3">
      <c r="A80" s="22" t="s">
        <v>62</v>
      </c>
      <c r="B80" s="21">
        <f t="shared" ref="B80:N80" si="20">B75-B79</f>
        <v>0</v>
      </c>
      <c r="C80" s="21">
        <f t="shared" si="20"/>
        <v>0</v>
      </c>
      <c r="D80" s="21">
        <f t="shared" si="20"/>
        <v>0</v>
      </c>
      <c r="E80" s="21">
        <f t="shared" si="20"/>
        <v>0</v>
      </c>
      <c r="F80" s="21">
        <f t="shared" si="20"/>
        <v>0</v>
      </c>
      <c r="G80" s="21">
        <f t="shared" si="20"/>
        <v>0</v>
      </c>
      <c r="H80" s="21">
        <f t="shared" si="20"/>
        <v>0</v>
      </c>
      <c r="I80" s="21">
        <f t="shared" si="20"/>
        <v>0</v>
      </c>
      <c r="J80" s="21">
        <f t="shared" si="20"/>
        <v>0</v>
      </c>
      <c r="K80" s="21">
        <f t="shared" si="20"/>
        <v>0</v>
      </c>
      <c r="L80" s="21">
        <f t="shared" si="20"/>
        <v>0</v>
      </c>
      <c r="M80" s="21">
        <f t="shared" si="20"/>
        <v>0</v>
      </c>
      <c r="N80" s="20">
        <f t="shared" si="20"/>
        <v>0</v>
      </c>
    </row>
  </sheetData>
  <sheetProtection selectLockedCells="1"/>
  <protectedRanges>
    <protectedRange sqref="B5:C10" name="Range1"/>
    <protectedRange sqref="B15:M16 B25:M26 B35:M36 B45:M46 B55:M56 B65:M66 B75:M76" name="Range1_1"/>
    <protectedRange sqref="B28:M28 B38:M38 B48:M48 B58:M58 B68:M68 B78:M78 B18:M18" name="Range1_2"/>
  </protectedRanges>
  <mergeCells count="14">
    <mergeCell ref="A1:N3"/>
    <mergeCell ref="B72:C72"/>
    <mergeCell ref="B9:C9"/>
    <mergeCell ref="B10:C10"/>
    <mergeCell ref="B12:C12"/>
    <mergeCell ref="B22:C22"/>
    <mergeCell ref="B32:C32"/>
    <mergeCell ref="B42:C42"/>
    <mergeCell ref="B52:C52"/>
    <mergeCell ref="B62:C62"/>
    <mergeCell ref="B5:C5"/>
    <mergeCell ref="B7:C7"/>
    <mergeCell ref="B8:C8"/>
    <mergeCell ref="B6:C6"/>
  </mergeCells>
  <conditionalFormatting sqref="B20:N20">
    <cfRule type="cellIs" dxfId="20" priority="20" operator="lessThan">
      <formula>0</formula>
    </cfRule>
    <cfRule type="cellIs" dxfId="19" priority="21" operator="greaterThan">
      <formula>0.01</formula>
    </cfRule>
  </conditionalFormatting>
  <conditionalFormatting sqref="B20:N20">
    <cfRule type="cellIs" dxfId="18" priority="19" operator="between">
      <formula>0</formula>
      <formula>0.01</formula>
    </cfRule>
  </conditionalFormatting>
  <conditionalFormatting sqref="B30:N30">
    <cfRule type="cellIs" dxfId="17" priority="17" operator="lessThan">
      <formula>0</formula>
    </cfRule>
    <cfRule type="cellIs" dxfId="16" priority="18" operator="greaterThan">
      <formula>0.01</formula>
    </cfRule>
  </conditionalFormatting>
  <conditionalFormatting sqref="B30:N30">
    <cfRule type="cellIs" dxfId="15" priority="16" operator="between">
      <formula>0</formula>
      <formula>0.01</formula>
    </cfRule>
  </conditionalFormatting>
  <conditionalFormatting sqref="B40:N40">
    <cfRule type="cellIs" dxfId="14" priority="14" operator="lessThan">
      <formula>0</formula>
    </cfRule>
    <cfRule type="cellIs" dxfId="13" priority="15" operator="greaterThan">
      <formula>0.01</formula>
    </cfRule>
  </conditionalFormatting>
  <conditionalFormatting sqref="B40:N40">
    <cfRule type="cellIs" dxfId="12" priority="13" operator="between">
      <formula>0</formula>
      <formula>0.01</formula>
    </cfRule>
  </conditionalFormatting>
  <conditionalFormatting sqref="B50:N50">
    <cfRule type="cellIs" dxfId="11" priority="11" operator="lessThan">
      <formula>0</formula>
    </cfRule>
    <cfRule type="cellIs" dxfId="10" priority="12" operator="greaterThan">
      <formula>0.01</formula>
    </cfRule>
  </conditionalFormatting>
  <conditionalFormatting sqref="B50:N50">
    <cfRule type="cellIs" dxfId="9" priority="10" operator="between">
      <formula>0</formula>
      <formula>0.01</formula>
    </cfRule>
  </conditionalFormatting>
  <conditionalFormatting sqref="B60:N60">
    <cfRule type="cellIs" dxfId="8" priority="8" operator="lessThan">
      <formula>0</formula>
    </cfRule>
    <cfRule type="cellIs" dxfId="7" priority="9" operator="greaterThan">
      <formula>0.01</formula>
    </cfRule>
  </conditionalFormatting>
  <conditionalFormatting sqref="B60:N60">
    <cfRule type="cellIs" dxfId="6" priority="7" operator="between">
      <formula>0</formula>
      <formula>0.01</formula>
    </cfRule>
  </conditionalFormatting>
  <conditionalFormatting sqref="B70:N70">
    <cfRule type="cellIs" dxfId="5" priority="5" operator="lessThan">
      <formula>0</formula>
    </cfRule>
    <cfRule type="cellIs" dxfId="4" priority="6" operator="greaterThan">
      <formula>0.01</formula>
    </cfRule>
  </conditionalFormatting>
  <conditionalFormatting sqref="B70:N70">
    <cfRule type="cellIs" dxfId="3" priority="4" operator="between">
      <formula>0</formula>
      <formula>0.01</formula>
    </cfRule>
  </conditionalFormatting>
  <conditionalFormatting sqref="B80:N80">
    <cfRule type="cellIs" dxfId="2" priority="2" operator="lessThan">
      <formula>0</formula>
    </cfRule>
    <cfRule type="cellIs" dxfId="1" priority="3" operator="greaterThan">
      <formula>0.01</formula>
    </cfRule>
  </conditionalFormatting>
  <conditionalFormatting sqref="B80:N80">
    <cfRule type="cellIs" dxfId="0" priority="1" operator="between">
      <formula>0</formula>
      <formula>0.01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a698667d-8817-4ad9-a7f2-bb287f867e5f}" enabled="0" method="" siteId="{a698667d-8817-4ad9-a7f2-bb287f867e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NIH Salary Cap</vt:lpstr>
      <vt:lpstr>Annual Analysis</vt:lpstr>
      <vt:lpstr>Monthly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Mobry, Samuel</dc:creator>
  <cp:lastModifiedBy>Mobry, Samuel</cp:lastModifiedBy>
  <dcterms:created xsi:type="dcterms:W3CDTF">2022-03-04T20:06:35Z</dcterms:created>
  <dcterms:modified xsi:type="dcterms:W3CDTF">2023-02-09T15:26:39Z</dcterms:modified>
</cp:coreProperties>
</file>